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Федсхема\46_Курск\Расчёт территориальной схемы\"/>
    </mc:Choice>
  </mc:AlternateContent>
  <xr:revisionPtr revIDLastSave="0" documentId="13_ncr:1_{E3E1C961-2DAE-4199-969F-D5D56691A8A5}" xr6:coauthVersionLast="47" xr6:coauthVersionMax="47" xr10:uidLastSave="{00000000-0000-0000-0000-000000000000}"/>
  <bookViews>
    <workbookView xWindow="-120" yWindow="-120" windowWidth="29040" windowHeight="15840" xr2:uid="{E26BEFD0-1FD9-4E2F-BE55-8C0E5E235BE3}"/>
  </bookViews>
  <sheets>
    <sheet name="Сравнение" sheetId="1" r:id="rId1"/>
    <sheet name="Железногорск" sheetId="2" r:id="rId2"/>
    <sheet name="Пристенский" sheetId="3" r:id="rId3"/>
    <sheet name="Щигровский" sheetId="4" r:id="rId4"/>
    <sheet name="Беловский" sheetId="5" r:id="rId5"/>
    <sheet name="Суджанский" sheetId="6" r:id="rId6"/>
    <sheet name="Фатеж" sheetId="7" r:id="rId7"/>
    <sheet name="Обоянь" sheetId="8" r:id="rId8"/>
    <sheet name="Медвенский" sheetId="9" r:id="rId9"/>
    <sheet name="Хомутовка" sheetId="10" r:id="rId10"/>
    <sheet name="Мантуровский" sheetId="11" r:id="rId11"/>
    <sheet name="Горшеченский" sheetId="12" r:id="rId12"/>
    <sheet name="Глушковский" sheetId="13" r:id="rId13"/>
    <sheet name="Касторенский" sheetId="14" r:id="rId14"/>
    <sheet name="Рыльский" sheetId="15" r:id="rId15"/>
    <sheet name="Схема с ПС" sheetId="17" r:id="rId16"/>
    <sheet name="Схема без ПС" sheetId="16" r:id="rId17"/>
  </sheets>
  <externalReferences>
    <externalReference r:id="rId18"/>
  </externalReferences>
  <definedNames>
    <definedName name="_xlnm._FilterDatabase" localSheetId="16" hidden="1">'Схема без ПС'!$A$1:$BS$615</definedName>
    <definedName name="_xlnm._FilterDatabase" localSheetId="15" hidden="1">'Схема с ПС'!$A$1:$BT$615</definedName>
    <definedName name="вид">'[1]Тарифный источник'!$N$6:$N$1085</definedName>
    <definedName name="Зоны">OFFSET('[1]Зоны деятельности'!$A$2,MATCH('[1]ВВОД ПАРАМЕТРОВ'!$B$1,'[1]Зоны деятельности'!$A$2:$A$328,0)-1,1,COUNTIF('[1]Зоны деятельности'!$A$2:$A$328,'[1]ВВОД ПАРАМЕТРОВ'!$B$1),1)</definedName>
    <definedName name="плотность">'[1]Баланс, контейнеры, транспорт'!$C$1</definedName>
    <definedName name="регионы">[1]Параметры!$B$3:$B$87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L16" i="1" s="1"/>
  <c r="N16" i="1" s="1"/>
  <c r="I15" i="1"/>
  <c r="H15" i="1"/>
  <c r="H12" i="1"/>
  <c r="L12" i="1" s="1"/>
  <c r="N12" i="1" s="1"/>
  <c r="I11" i="1"/>
  <c r="H11" i="1"/>
  <c r="H8" i="1"/>
  <c r="L8" i="1" s="1"/>
  <c r="N8" i="1" s="1"/>
  <c r="I7" i="1"/>
  <c r="H7" i="1"/>
  <c r="B21" i="4"/>
  <c r="C21" i="4"/>
  <c r="D21" i="4"/>
  <c r="E21" i="4"/>
  <c r="G21" i="4"/>
  <c r="B22" i="4"/>
  <c r="C22" i="4"/>
  <c r="D22" i="4"/>
  <c r="E22" i="4"/>
  <c r="G22" i="4"/>
  <c r="B23" i="4"/>
  <c r="C23" i="4"/>
  <c r="D23" i="4"/>
  <c r="E23" i="4"/>
  <c r="G23" i="4"/>
  <c r="B24" i="4"/>
  <c r="C24" i="4"/>
  <c r="D24" i="4"/>
  <c r="E24" i="4"/>
  <c r="G24" i="4"/>
  <c r="B25" i="4"/>
  <c r="C25" i="4"/>
  <c r="D25" i="4"/>
  <c r="E25" i="4"/>
  <c r="G25" i="4"/>
  <c r="B26" i="4"/>
  <c r="C26" i="4"/>
  <c r="D26" i="4"/>
  <c r="E26" i="4"/>
  <c r="G26" i="4"/>
  <c r="B27" i="4"/>
  <c r="C27" i="4"/>
  <c r="D27" i="4"/>
  <c r="E27" i="4"/>
  <c r="G27" i="4"/>
  <c r="B28" i="4"/>
  <c r="C28" i="4"/>
  <c r="D28" i="4"/>
  <c r="E28" i="4"/>
  <c r="G28" i="4"/>
  <c r="B29" i="4"/>
  <c r="C29" i="4"/>
  <c r="D29" i="4"/>
  <c r="E29" i="4"/>
  <c r="G29" i="4"/>
  <c r="B30" i="4"/>
  <c r="C30" i="4"/>
  <c r="D30" i="4"/>
  <c r="E30" i="4"/>
  <c r="G30" i="4"/>
  <c r="B31" i="4"/>
  <c r="C31" i="4"/>
  <c r="D31" i="4"/>
  <c r="E31" i="4"/>
  <c r="G31" i="4"/>
  <c r="B32" i="4"/>
  <c r="C32" i="4"/>
  <c r="D32" i="4"/>
  <c r="E32" i="4"/>
  <c r="G32" i="4"/>
  <c r="B33" i="4"/>
  <c r="C33" i="4"/>
  <c r="D33" i="4"/>
  <c r="E33" i="4"/>
  <c r="G33" i="4"/>
  <c r="B34" i="4"/>
  <c r="C34" i="4"/>
  <c r="D34" i="4"/>
  <c r="E34" i="4"/>
  <c r="G34" i="4"/>
  <c r="B35" i="4"/>
  <c r="C35" i="4"/>
  <c r="D35" i="4"/>
  <c r="E35" i="4"/>
  <c r="G35" i="4"/>
  <c r="B36" i="4"/>
  <c r="C36" i="4"/>
  <c r="D36" i="4"/>
  <c r="E36" i="4"/>
  <c r="G36" i="4"/>
  <c r="B37" i="4"/>
  <c r="C37" i="4"/>
  <c r="D37" i="4"/>
  <c r="E37" i="4"/>
  <c r="G37" i="4"/>
  <c r="B38" i="4"/>
  <c r="C38" i="4"/>
  <c r="D38" i="4"/>
  <c r="E38" i="4"/>
  <c r="G38" i="4"/>
  <c r="B39" i="4"/>
  <c r="C39" i="4"/>
  <c r="D39" i="4"/>
  <c r="E39" i="4"/>
  <c r="G39" i="4"/>
  <c r="B40" i="4"/>
  <c r="C40" i="4"/>
  <c r="D40" i="4"/>
  <c r="E40" i="4"/>
  <c r="G40" i="4"/>
  <c r="B41" i="4"/>
  <c r="C41" i="4"/>
  <c r="D41" i="4"/>
  <c r="E41" i="4"/>
  <c r="G41" i="4"/>
  <c r="B42" i="4"/>
  <c r="C42" i="4"/>
  <c r="D42" i="4"/>
  <c r="E42" i="4"/>
  <c r="G42" i="4"/>
  <c r="B43" i="4"/>
  <c r="C43" i="4"/>
  <c r="D43" i="4"/>
  <c r="E43" i="4"/>
  <c r="G43" i="4"/>
  <c r="G20" i="4"/>
  <c r="E20" i="4"/>
  <c r="D20" i="4"/>
  <c r="C20" i="4"/>
  <c r="B20" i="4"/>
  <c r="G19" i="4"/>
  <c r="E19" i="4"/>
  <c r="D19" i="4"/>
  <c r="C19" i="4"/>
  <c r="B19" i="4"/>
  <c r="G18" i="4"/>
  <c r="E18" i="4"/>
  <c r="D18" i="4"/>
  <c r="C18" i="4"/>
  <c r="B18" i="4"/>
  <c r="G17" i="4"/>
  <c r="E17" i="4"/>
  <c r="D17" i="4"/>
  <c r="C17" i="4"/>
  <c r="B17" i="4"/>
  <c r="G16" i="4"/>
  <c r="E16" i="4"/>
  <c r="D16" i="4"/>
  <c r="C16" i="4"/>
  <c r="B16" i="4"/>
  <c r="G15" i="4"/>
  <c r="E15" i="4"/>
  <c r="D15" i="4"/>
  <c r="C15" i="4"/>
  <c r="B15" i="4"/>
  <c r="G14" i="4"/>
  <c r="E14" i="4"/>
  <c r="D14" i="4"/>
  <c r="C14" i="4"/>
  <c r="B14" i="4"/>
  <c r="G13" i="4"/>
  <c r="E13" i="4"/>
  <c r="D13" i="4"/>
  <c r="C13" i="4"/>
  <c r="B13" i="4"/>
  <c r="G12" i="4"/>
  <c r="E12" i="4"/>
  <c r="D12" i="4"/>
  <c r="C12" i="4"/>
  <c r="B12" i="4"/>
  <c r="G11" i="4"/>
  <c r="E11" i="4"/>
  <c r="D11" i="4"/>
  <c r="C11" i="4"/>
  <c r="B11" i="4"/>
  <c r="G10" i="4"/>
  <c r="E10" i="4"/>
  <c r="D10" i="4"/>
  <c r="C10" i="4"/>
  <c r="B10" i="4"/>
  <c r="G9" i="4"/>
  <c r="E9" i="4"/>
  <c r="D9" i="4"/>
  <c r="C9" i="4"/>
  <c r="B9" i="4"/>
  <c r="G8" i="4"/>
  <c r="E8" i="4"/>
  <c r="D8" i="4"/>
  <c r="C8" i="4"/>
  <c r="B8" i="4"/>
  <c r="G7" i="4"/>
  <c r="E7" i="4"/>
  <c r="D7" i="4"/>
  <c r="C7" i="4"/>
  <c r="B7" i="4"/>
  <c r="G6" i="4"/>
  <c r="E6" i="4"/>
  <c r="D6" i="4"/>
  <c r="C6" i="4"/>
  <c r="B6" i="4"/>
  <c r="G5" i="4"/>
  <c r="E5" i="4"/>
  <c r="D5" i="4"/>
  <c r="C5" i="4"/>
  <c r="B5" i="4"/>
  <c r="G4" i="4"/>
  <c r="E4" i="4"/>
  <c r="D4" i="4"/>
  <c r="C4" i="4"/>
  <c r="B4" i="4"/>
  <c r="G3" i="4"/>
  <c r="E3" i="4"/>
  <c r="D3" i="4"/>
  <c r="C3" i="4"/>
  <c r="B3" i="4"/>
  <c r="H30" i="1"/>
  <c r="L30" i="1" s="1"/>
  <c r="N30" i="1" s="1"/>
  <c r="I29" i="1"/>
  <c r="H29" i="1"/>
  <c r="H28" i="1"/>
  <c r="L28" i="1" s="1"/>
  <c r="N28" i="1" s="1"/>
  <c r="I27" i="1"/>
  <c r="H27" i="1"/>
  <c r="H26" i="1"/>
  <c r="L26" i="1" s="1"/>
  <c r="N26" i="1" s="1"/>
  <c r="I25" i="1"/>
  <c r="H25" i="1"/>
  <c r="H24" i="1"/>
  <c r="L24" i="1" s="1"/>
  <c r="N24" i="1" s="1"/>
  <c r="I23" i="1"/>
  <c r="H23" i="1"/>
  <c r="H22" i="1"/>
  <c r="L22" i="1" s="1"/>
  <c r="I21" i="1"/>
  <c r="H21" i="1"/>
  <c r="H20" i="1"/>
  <c r="L20" i="1" s="1"/>
  <c r="I19" i="1"/>
  <c r="H19" i="1"/>
  <c r="H18" i="1"/>
  <c r="L18" i="1" s="1"/>
  <c r="N18" i="1" s="1"/>
  <c r="I17" i="1"/>
  <c r="H17" i="1"/>
  <c r="L17" i="1" s="1"/>
  <c r="H14" i="1"/>
  <c r="L14" i="1" s="1"/>
  <c r="N14" i="1" s="1"/>
  <c r="I13" i="1"/>
  <c r="H13" i="1"/>
  <c r="L13" i="1" s="1"/>
  <c r="G46" i="12"/>
  <c r="E46" i="12"/>
  <c r="D46" i="12"/>
  <c r="C46" i="12"/>
  <c r="B46" i="12"/>
  <c r="G45" i="12"/>
  <c r="E45" i="12"/>
  <c r="D45" i="12"/>
  <c r="C45" i="12"/>
  <c r="B45" i="12"/>
  <c r="G44" i="12"/>
  <c r="E44" i="12"/>
  <c r="D44" i="12"/>
  <c r="C44" i="12"/>
  <c r="B44" i="12"/>
  <c r="G43" i="12"/>
  <c r="E43" i="12"/>
  <c r="D43" i="12"/>
  <c r="C43" i="12"/>
  <c r="B43" i="12"/>
  <c r="G42" i="12"/>
  <c r="E42" i="12"/>
  <c r="D42" i="12"/>
  <c r="C42" i="12"/>
  <c r="B42" i="12"/>
  <c r="G41" i="12"/>
  <c r="E41" i="12"/>
  <c r="D41" i="12"/>
  <c r="C41" i="12"/>
  <c r="B41" i="12"/>
  <c r="G40" i="12"/>
  <c r="E40" i="12"/>
  <c r="D40" i="12"/>
  <c r="C40" i="12"/>
  <c r="B40" i="12"/>
  <c r="G39" i="12"/>
  <c r="E39" i="12"/>
  <c r="D39" i="12"/>
  <c r="C39" i="12"/>
  <c r="B39" i="12"/>
  <c r="G38" i="12"/>
  <c r="E38" i="12"/>
  <c r="D38" i="12"/>
  <c r="C38" i="12"/>
  <c r="B38" i="12"/>
  <c r="G37" i="12"/>
  <c r="E37" i="12"/>
  <c r="D37" i="12"/>
  <c r="C37" i="12"/>
  <c r="B37" i="12"/>
  <c r="G36" i="12"/>
  <c r="E36" i="12"/>
  <c r="D36" i="12"/>
  <c r="C36" i="12"/>
  <c r="B36" i="12"/>
  <c r="G35" i="12"/>
  <c r="E35" i="12"/>
  <c r="D35" i="12"/>
  <c r="C35" i="12"/>
  <c r="B35" i="12"/>
  <c r="G34" i="12"/>
  <c r="E34" i="12"/>
  <c r="D34" i="12"/>
  <c r="C34" i="12"/>
  <c r="B34" i="12"/>
  <c r="G33" i="12"/>
  <c r="E33" i="12"/>
  <c r="D33" i="12"/>
  <c r="C33" i="12"/>
  <c r="B33" i="12"/>
  <c r="G32" i="12"/>
  <c r="E32" i="12"/>
  <c r="D32" i="12"/>
  <c r="C32" i="12"/>
  <c r="B32" i="12"/>
  <c r="G31" i="12"/>
  <c r="E31" i="12"/>
  <c r="D31" i="12"/>
  <c r="C31" i="12"/>
  <c r="B31" i="12"/>
  <c r="G30" i="12"/>
  <c r="E30" i="12"/>
  <c r="D30" i="12"/>
  <c r="C30" i="12"/>
  <c r="B30" i="12"/>
  <c r="G29" i="12"/>
  <c r="E29" i="12"/>
  <c r="D29" i="12"/>
  <c r="C29" i="12"/>
  <c r="B29" i="12"/>
  <c r="G28" i="12"/>
  <c r="E28" i="12"/>
  <c r="D28" i="12"/>
  <c r="C28" i="12"/>
  <c r="B28" i="12"/>
  <c r="G27" i="12"/>
  <c r="E27" i="12"/>
  <c r="D27" i="12"/>
  <c r="C27" i="12"/>
  <c r="B27" i="12"/>
  <c r="G26" i="12"/>
  <c r="E26" i="12"/>
  <c r="D26" i="12"/>
  <c r="C26" i="12"/>
  <c r="B26" i="12"/>
  <c r="G25" i="12"/>
  <c r="E25" i="12"/>
  <c r="D25" i="12"/>
  <c r="C25" i="12"/>
  <c r="B25" i="12"/>
  <c r="G24" i="12"/>
  <c r="E24" i="12"/>
  <c r="D24" i="12"/>
  <c r="C24" i="12"/>
  <c r="B24" i="12"/>
  <c r="G23" i="12"/>
  <c r="E23" i="12"/>
  <c r="D23" i="12"/>
  <c r="C23" i="12"/>
  <c r="B23" i="12"/>
  <c r="G22" i="12"/>
  <c r="E22" i="12"/>
  <c r="D22" i="12"/>
  <c r="C22" i="12"/>
  <c r="B22" i="12"/>
  <c r="G21" i="12"/>
  <c r="E21" i="12"/>
  <c r="D21" i="12"/>
  <c r="C21" i="12"/>
  <c r="B21" i="12"/>
  <c r="G20" i="12"/>
  <c r="E20" i="12"/>
  <c r="D20" i="12"/>
  <c r="C20" i="12"/>
  <c r="B20" i="12"/>
  <c r="G19" i="12"/>
  <c r="E19" i="12"/>
  <c r="D19" i="12"/>
  <c r="C19" i="12"/>
  <c r="B19" i="12"/>
  <c r="G18" i="12"/>
  <c r="E18" i="12"/>
  <c r="D18" i="12"/>
  <c r="C18" i="12"/>
  <c r="B18" i="12"/>
  <c r="G17" i="12"/>
  <c r="E17" i="12"/>
  <c r="D17" i="12"/>
  <c r="C17" i="12"/>
  <c r="B17" i="12"/>
  <c r="G16" i="12"/>
  <c r="E16" i="12"/>
  <c r="D16" i="12"/>
  <c r="C16" i="12"/>
  <c r="B16" i="12"/>
  <c r="G15" i="12"/>
  <c r="E15" i="12"/>
  <c r="D15" i="12"/>
  <c r="C15" i="12"/>
  <c r="B15" i="12"/>
  <c r="G14" i="12"/>
  <c r="E14" i="12"/>
  <c r="D14" i="12"/>
  <c r="C14" i="12"/>
  <c r="B14" i="12"/>
  <c r="G13" i="12"/>
  <c r="E13" i="12"/>
  <c r="D13" i="12"/>
  <c r="C13" i="12"/>
  <c r="B13" i="12"/>
  <c r="G12" i="12"/>
  <c r="E12" i="12"/>
  <c r="D12" i="12"/>
  <c r="C12" i="12"/>
  <c r="B12" i="12"/>
  <c r="G11" i="12"/>
  <c r="E11" i="12"/>
  <c r="D11" i="12"/>
  <c r="C11" i="12"/>
  <c r="B11" i="12"/>
  <c r="G10" i="12"/>
  <c r="E10" i="12"/>
  <c r="D10" i="12"/>
  <c r="C10" i="12"/>
  <c r="B10" i="12"/>
  <c r="G9" i="12"/>
  <c r="E9" i="12"/>
  <c r="D9" i="12"/>
  <c r="C9" i="12"/>
  <c r="B9" i="12"/>
  <c r="G8" i="12"/>
  <c r="E8" i="12"/>
  <c r="D8" i="12"/>
  <c r="C8" i="12"/>
  <c r="B8" i="12"/>
  <c r="G7" i="12"/>
  <c r="E7" i="12"/>
  <c r="D7" i="12"/>
  <c r="C7" i="12"/>
  <c r="B7" i="12"/>
  <c r="G6" i="12"/>
  <c r="E6" i="12"/>
  <c r="D6" i="12"/>
  <c r="C6" i="12"/>
  <c r="B6" i="12"/>
  <c r="G5" i="12"/>
  <c r="E5" i="12"/>
  <c r="D5" i="12"/>
  <c r="C5" i="12"/>
  <c r="B5" i="12"/>
  <c r="G4" i="12"/>
  <c r="E4" i="12"/>
  <c r="D4" i="12"/>
  <c r="C4" i="12"/>
  <c r="B4" i="12"/>
  <c r="G3" i="12"/>
  <c r="E3" i="12"/>
  <c r="D3" i="12"/>
  <c r="C3" i="12"/>
  <c r="B3" i="12"/>
  <c r="G46" i="13"/>
  <c r="E46" i="13"/>
  <c r="D46" i="13"/>
  <c r="C46" i="13"/>
  <c r="B46" i="13"/>
  <c r="G45" i="13"/>
  <c r="E45" i="13"/>
  <c r="D45" i="13"/>
  <c r="C45" i="13"/>
  <c r="B45" i="13"/>
  <c r="G44" i="13"/>
  <c r="E44" i="13"/>
  <c r="D44" i="13"/>
  <c r="C44" i="13"/>
  <c r="B44" i="13"/>
  <c r="G43" i="13"/>
  <c r="E43" i="13"/>
  <c r="D43" i="13"/>
  <c r="C43" i="13"/>
  <c r="B43" i="13"/>
  <c r="G42" i="13"/>
  <c r="E42" i="13"/>
  <c r="D42" i="13"/>
  <c r="C42" i="13"/>
  <c r="B42" i="13"/>
  <c r="G41" i="13"/>
  <c r="E41" i="13"/>
  <c r="D41" i="13"/>
  <c r="C41" i="13"/>
  <c r="B41" i="13"/>
  <c r="G40" i="13"/>
  <c r="E40" i="13"/>
  <c r="D40" i="13"/>
  <c r="C40" i="13"/>
  <c r="B40" i="13"/>
  <c r="G39" i="13"/>
  <c r="E39" i="13"/>
  <c r="D39" i="13"/>
  <c r="C39" i="13"/>
  <c r="B39" i="13"/>
  <c r="G38" i="13"/>
  <c r="E38" i="13"/>
  <c r="D38" i="13"/>
  <c r="C38" i="13"/>
  <c r="B38" i="13"/>
  <c r="G37" i="13"/>
  <c r="E37" i="13"/>
  <c r="D37" i="13"/>
  <c r="C37" i="13"/>
  <c r="B37" i="13"/>
  <c r="G36" i="13"/>
  <c r="E36" i="13"/>
  <c r="D36" i="13"/>
  <c r="C36" i="13"/>
  <c r="B36" i="13"/>
  <c r="G35" i="13"/>
  <c r="E35" i="13"/>
  <c r="D35" i="13"/>
  <c r="C35" i="13"/>
  <c r="B35" i="13"/>
  <c r="G34" i="13"/>
  <c r="E34" i="13"/>
  <c r="D34" i="13"/>
  <c r="C34" i="13"/>
  <c r="B34" i="13"/>
  <c r="G33" i="13"/>
  <c r="E33" i="13"/>
  <c r="D33" i="13"/>
  <c r="C33" i="13"/>
  <c r="B33" i="13"/>
  <c r="G32" i="13"/>
  <c r="E32" i="13"/>
  <c r="D32" i="13"/>
  <c r="C32" i="13"/>
  <c r="B32" i="13"/>
  <c r="G31" i="13"/>
  <c r="E31" i="13"/>
  <c r="D31" i="13"/>
  <c r="C31" i="13"/>
  <c r="B31" i="13"/>
  <c r="G30" i="13"/>
  <c r="E30" i="13"/>
  <c r="D30" i="13"/>
  <c r="C30" i="13"/>
  <c r="B30" i="13"/>
  <c r="G29" i="13"/>
  <c r="E29" i="13"/>
  <c r="D29" i="13"/>
  <c r="C29" i="13"/>
  <c r="B29" i="13"/>
  <c r="G28" i="13"/>
  <c r="E28" i="13"/>
  <c r="D28" i="13"/>
  <c r="C28" i="13"/>
  <c r="B28" i="13"/>
  <c r="G27" i="13"/>
  <c r="E27" i="13"/>
  <c r="D27" i="13"/>
  <c r="C27" i="13"/>
  <c r="B27" i="13"/>
  <c r="G26" i="13"/>
  <c r="E26" i="13"/>
  <c r="D26" i="13"/>
  <c r="C26" i="13"/>
  <c r="B26" i="13"/>
  <c r="G25" i="13"/>
  <c r="E25" i="13"/>
  <c r="D25" i="13"/>
  <c r="C25" i="13"/>
  <c r="B25" i="13"/>
  <c r="G24" i="13"/>
  <c r="E24" i="13"/>
  <c r="D24" i="13"/>
  <c r="C24" i="13"/>
  <c r="B24" i="13"/>
  <c r="G23" i="13"/>
  <c r="E23" i="13"/>
  <c r="D23" i="13"/>
  <c r="C23" i="13"/>
  <c r="B23" i="13"/>
  <c r="G22" i="13"/>
  <c r="E22" i="13"/>
  <c r="D22" i="13"/>
  <c r="C22" i="13"/>
  <c r="B22" i="13"/>
  <c r="G21" i="13"/>
  <c r="E21" i="13"/>
  <c r="D21" i="13"/>
  <c r="C21" i="13"/>
  <c r="B21" i="13"/>
  <c r="G20" i="13"/>
  <c r="E20" i="13"/>
  <c r="D20" i="13"/>
  <c r="C20" i="13"/>
  <c r="B20" i="13"/>
  <c r="G19" i="13"/>
  <c r="E19" i="13"/>
  <c r="D19" i="13"/>
  <c r="C19" i="13"/>
  <c r="B19" i="13"/>
  <c r="G18" i="13"/>
  <c r="E18" i="13"/>
  <c r="D18" i="13"/>
  <c r="C18" i="13"/>
  <c r="B18" i="13"/>
  <c r="G17" i="13"/>
  <c r="E17" i="13"/>
  <c r="D17" i="13"/>
  <c r="C17" i="13"/>
  <c r="B17" i="13"/>
  <c r="G16" i="13"/>
  <c r="E16" i="13"/>
  <c r="D16" i="13"/>
  <c r="C16" i="13"/>
  <c r="B16" i="13"/>
  <c r="G15" i="13"/>
  <c r="E15" i="13"/>
  <c r="D15" i="13"/>
  <c r="C15" i="13"/>
  <c r="B15" i="13"/>
  <c r="G14" i="13"/>
  <c r="E14" i="13"/>
  <c r="D14" i="13"/>
  <c r="C14" i="13"/>
  <c r="B14" i="13"/>
  <c r="G13" i="13"/>
  <c r="E13" i="13"/>
  <c r="D13" i="13"/>
  <c r="C13" i="13"/>
  <c r="B13" i="13"/>
  <c r="G12" i="13"/>
  <c r="E12" i="13"/>
  <c r="D12" i="13"/>
  <c r="C12" i="13"/>
  <c r="B12" i="13"/>
  <c r="G11" i="13"/>
  <c r="E11" i="13"/>
  <c r="D11" i="13"/>
  <c r="C11" i="13"/>
  <c r="B11" i="13"/>
  <c r="G10" i="13"/>
  <c r="E10" i="13"/>
  <c r="D10" i="13"/>
  <c r="C10" i="13"/>
  <c r="B10" i="13"/>
  <c r="G9" i="13"/>
  <c r="E9" i="13"/>
  <c r="D9" i="13"/>
  <c r="C9" i="13"/>
  <c r="B9" i="13"/>
  <c r="G8" i="13"/>
  <c r="E8" i="13"/>
  <c r="D8" i="13"/>
  <c r="C8" i="13"/>
  <c r="B8" i="13"/>
  <c r="G7" i="13"/>
  <c r="E7" i="13"/>
  <c r="D7" i="13"/>
  <c r="C7" i="13"/>
  <c r="B7" i="13"/>
  <c r="G6" i="13"/>
  <c r="E6" i="13"/>
  <c r="D6" i="13"/>
  <c r="C6" i="13"/>
  <c r="B6" i="13"/>
  <c r="G5" i="13"/>
  <c r="E5" i="13"/>
  <c r="D5" i="13"/>
  <c r="C5" i="13"/>
  <c r="B5" i="13"/>
  <c r="G4" i="13"/>
  <c r="E4" i="13"/>
  <c r="D4" i="13"/>
  <c r="C4" i="13"/>
  <c r="B4" i="13"/>
  <c r="G3" i="13"/>
  <c r="E3" i="13"/>
  <c r="D3" i="13"/>
  <c r="D47" i="13" s="1"/>
  <c r="C3" i="13"/>
  <c r="B3" i="13"/>
  <c r="G52" i="14"/>
  <c r="E52" i="14"/>
  <c r="D52" i="14"/>
  <c r="C52" i="14"/>
  <c r="B52" i="14"/>
  <c r="G51" i="14"/>
  <c r="E51" i="14"/>
  <c r="D51" i="14"/>
  <c r="C51" i="14"/>
  <c r="B51" i="14"/>
  <c r="G50" i="14"/>
  <c r="E50" i="14"/>
  <c r="D50" i="14"/>
  <c r="C50" i="14"/>
  <c r="B50" i="14"/>
  <c r="G49" i="14"/>
  <c r="E49" i="14"/>
  <c r="D49" i="14"/>
  <c r="C49" i="14"/>
  <c r="B49" i="14"/>
  <c r="G48" i="14"/>
  <c r="E48" i="14"/>
  <c r="D48" i="14"/>
  <c r="C48" i="14"/>
  <c r="B48" i="14"/>
  <c r="G47" i="14"/>
  <c r="E47" i="14"/>
  <c r="D47" i="14"/>
  <c r="C47" i="14"/>
  <c r="B47" i="14"/>
  <c r="G46" i="14"/>
  <c r="E46" i="14"/>
  <c r="D46" i="14"/>
  <c r="C46" i="14"/>
  <c r="B46" i="14"/>
  <c r="G45" i="14"/>
  <c r="E45" i="14"/>
  <c r="D45" i="14"/>
  <c r="C45" i="14"/>
  <c r="B45" i="14"/>
  <c r="G44" i="14"/>
  <c r="E44" i="14"/>
  <c r="D44" i="14"/>
  <c r="C44" i="14"/>
  <c r="B44" i="14"/>
  <c r="G43" i="14"/>
  <c r="E43" i="14"/>
  <c r="D43" i="14"/>
  <c r="C43" i="14"/>
  <c r="B43" i="14"/>
  <c r="G42" i="14"/>
  <c r="E42" i="14"/>
  <c r="D42" i="14"/>
  <c r="C42" i="14"/>
  <c r="B42" i="14"/>
  <c r="G41" i="14"/>
  <c r="E41" i="14"/>
  <c r="D41" i="14"/>
  <c r="C41" i="14"/>
  <c r="B41" i="14"/>
  <c r="G40" i="14"/>
  <c r="E40" i="14"/>
  <c r="D40" i="14"/>
  <c r="C40" i="14"/>
  <c r="B40" i="14"/>
  <c r="G39" i="14"/>
  <c r="E39" i="14"/>
  <c r="D39" i="14"/>
  <c r="C39" i="14"/>
  <c r="B39" i="14"/>
  <c r="G38" i="14"/>
  <c r="E38" i="14"/>
  <c r="D38" i="14"/>
  <c r="C38" i="14"/>
  <c r="B38" i="14"/>
  <c r="G37" i="14"/>
  <c r="E37" i="14"/>
  <c r="D37" i="14"/>
  <c r="C37" i="14"/>
  <c r="B37" i="14"/>
  <c r="G36" i="14"/>
  <c r="E36" i="14"/>
  <c r="D36" i="14"/>
  <c r="C36" i="14"/>
  <c r="B36" i="14"/>
  <c r="G35" i="14"/>
  <c r="E35" i="14"/>
  <c r="D35" i="14"/>
  <c r="C35" i="14"/>
  <c r="B35" i="14"/>
  <c r="G34" i="14"/>
  <c r="E34" i="14"/>
  <c r="D34" i="14"/>
  <c r="C34" i="14"/>
  <c r="B34" i="14"/>
  <c r="G33" i="14"/>
  <c r="E33" i="14"/>
  <c r="D33" i="14"/>
  <c r="C33" i="14"/>
  <c r="B33" i="14"/>
  <c r="G32" i="14"/>
  <c r="E32" i="14"/>
  <c r="D32" i="14"/>
  <c r="C32" i="14"/>
  <c r="B32" i="14"/>
  <c r="G31" i="14"/>
  <c r="E31" i="14"/>
  <c r="D31" i="14"/>
  <c r="C31" i="14"/>
  <c r="B31" i="14"/>
  <c r="G30" i="14"/>
  <c r="E30" i="14"/>
  <c r="D30" i="14"/>
  <c r="C30" i="14"/>
  <c r="B30" i="14"/>
  <c r="G29" i="14"/>
  <c r="E29" i="14"/>
  <c r="D29" i="14"/>
  <c r="C29" i="14"/>
  <c r="B29" i="14"/>
  <c r="G28" i="14"/>
  <c r="E28" i="14"/>
  <c r="D28" i="14"/>
  <c r="C28" i="14"/>
  <c r="B28" i="14"/>
  <c r="G27" i="14"/>
  <c r="E27" i="14"/>
  <c r="D27" i="14"/>
  <c r="C27" i="14"/>
  <c r="B27" i="14"/>
  <c r="G26" i="14"/>
  <c r="E26" i="14"/>
  <c r="D26" i="14"/>
  <c r="C26" i="14"/>
  <c r="B26" i="14"/>
  <c r="G25" i="14"/>
  <c r="E25" i="14"/>
  <c r="D25" i="14"/>
  <c r="C25" i="14"/>
  <c r="B25" i="14"/>
  <c r="G24" i="14"/>
  <c r="E24" i="14"/>
  <c r="D24" i="14"/>
  <c r="C24" i="14"/>
  <c r="B24" i="14"/>
  <c r="G23" i="14"/>
  <c r="E23" i="14"/>
  <c r="D23" i="14"/>
  <c r="C23" i="14"/>
  <c r="B23" i="14"/>
  <c r="G22" i="14"/>
  <c r="E22" i="14"/>
  <c r="D22" i="14"/>
  <c r="C22" i="14"/>
  <c r="B22" i="14"/>
  <c r="G21" i="14"/>
  <c r="E21" i="14"/>
  <c r="D21" i="14"/>
  <c r="C21" i="14"/>
  <c r="B21" i="14"/>
  <c r="G20" i="14"/>
  <c r="E20" i="14"/>
  <c r="D20" i="14"/>
  <c r="C20" i="14"/>
  <c r="B20" i="14"/>
  <c r="G19" i="14"/>
  <c r="E19" i="14"/>
  <c r="D19" i="14"/>
  <c r="C19" i="14"/>
  <c r="B19" i="14"/>
  <c r="G18" i="14"/>
  <c r="E18" i="14"/>
  <c r="D18" i="14"/>
  <c r="C18" i="14"/>
  <c r="B18" i="14"/>
  <c r="G17" i="14"/>
  <c r="E17" i="14"/>
  <c r="D17" i="14"/>
  <c r="C17" i="14"/>
  <c r="B17" i="14"/>
  <c r="G16" i="14"/>
  <c r="E16" i="14"/>
  <c r="D16" i="14"/>
  <c r="C16" i="14"/>
  <c r="B16" i="14"/>
  <c r="G15" i="14"/>
  <c r="E15" i="14"/>
  <c r="D15" i="14"/>
  <c r="C15" i="14"/>
  <c r="B15" i="14"/>
  <c r="G14" i="14"/>
  <c r="E14" i="14"/>
  <c r="D14" i="14"/>
  <c r="C14" i="14"/>
  <c r="B14" i="14"/>
  <c r="G13" i="14"/>
  <c r="E13" i="14"/>
  <c r="D13" i="14"/>
  <c r="C13" i="14"/>
  <c r="B13" i="14"/>
  <c r="G12" i="14"/>
  <c r="E12" i="14"/>
  <c r="D12" i="14"/>
  <c r="C12" i="14"/>
  <c r="B12" i="14"/>
  <c r="G11" i="14"/>
  <c r="E11" i="14"/>
  <c r="D11" i="14"/>
  <c r="C11" i="14"/>
  <c r="B11" i="14"/>
  <c r="G10" i="14"/>
  <c r="E10" i="14"/>
  <c r="D10" i="14"/>
  <c r="C10" i="14"/>
  <c r="B10" i="14"/>
  <c r="G9" i="14"/>
  <c r="E9" i="14"/>
  <c r="D9" i="14"/>
  <c r="C9" i="14"/>
  <c r="B9" i="14"/>
  <c r="G67" i="15"/>
  <c r="E67" i="15"/>
  <c r="D67" i="15"/>
  <c r="C67" i="15"/>
  <c r="B67" i="15"/>
  <c r="G66" i="15"/>
  <c r="E66" i="15"/>
  <c r="D66" i="15"/>
  <c r="C66" i="15"/>
  <c r="B66" i="15"/>
  <c r="G65" i="15"/>
  <c r="E65" i="15"/>
  <c r="D65" i="15"/>
  <c r="C65" i="15"/>
  <c r="B65" i="15"/>
  <c r="G64" i="15"/>
  <c r="E64" i="15"/>
  <c r="D64" i="15"/>
  <c r="C64" i="15"/>
  <c r="B64" i="15"/>
  <c r="G63" i="15"/>
  <c r="E63" i="15"/>
  <c r="D63" i="15"/>
  <c r="C63" i="15"/>
  <c r="B63" i="15"/>
  <c r="G62" i="15"/>
  <c r="E62" i="15"/>
  <c r="D62" i="15"/>
  <c r="C62" i="15"/>
  <c r="B62" i="15"/>
  <c r="G61" i="15"/>
  <c r="E61" i="15"/>
  <c r="D61" i="15"/>
  <c r="C61" i="15"/>
  <c r="B61" i="15"/>
  <c r="G60" i="15"/>
  <c r="E60" i="15"/>
  <c r="D60" i="15"/>
  <c r="C60" i="15"/>
  <c r="B60" i="15"/>
  <c r="G59" i="15"/>
  <c r="E59" i="15"/>
  <c r="D59" i="15"/>
  <c r="C59" i="15"/>
  <c r="B59" i="15"/>
  <c r="G58" i="15"/>
  <c r="E58" i="15"/>
  <c r="D58" i="15"/>
  <c r="C58" i="15"/>
  <c r="B58" i="15"/>
  <c r="G57" i="15"/>
  <c r="E57" i="15"/>
  <c r="D57" i="15"/>
  <c r="C57" i="15"/>
  <c r="B57" i="15"/>
  <c r="G56" i="15"/>
  <c r="E56" i="15"/>
  <c r="D56" i="15"/>
  <c r="C56" i="15"/>
  <c r="B56" i="15"/>
  <c r="G55" i="15"/>
  <c r="E55" i="15"/>
  <c r="D55" i="15"/>
  <c r="C55" i="15"/>
  <c r="B55" i="15"/>
  <c r="G54" i="15"/>
  <c r="E54" i="15"/>
  <c r="D54" i="15"/>
  <c r="C54" i="15"/>
  <c r="B54" i="15"/>
  <c r="G53" i="15"/>
  <c r="E53" i="15"/>
  <c r="D53" i="15"/>
  <c r="C53" i="15"/>
  <c r="B53" i="15"/>
  <c r="G52" i="15"/>
  <c r="E52" i="15"/>
  <c r="D52" i="15"/>
  <c r="C52" i="15"/>
  <c r="B52" i="15"/>
  <c r="G51" i="15"/>
  <c r="E51" i="15"/>
  <c r="D51" i="15"/>
  <c r="C51" i="15"/>
  <c r="B51" i="15"/>
  <c r="G50" i="15"/>
  <c r="E50" i="15"/>
  <c r="D50" i="15"/>
  <c r="C50" i="15"/>
  <c r="B50" i="15"/>
  <c r="G49" i="15"/>
  <c r="E49" i="15"/>
  <c r="D49" i="15"/>
  <c r="C49" i="15"/>
  <c r="B49" i="15"/>
  <c r="G48" i="15"/>
  <c r="E48" i="15"/>
  <c r="D48" i="15"/>
  <c r="C48" i="15"/>
  <c r="B48" i="15"/>
  <c r="G47" i="15"/>
  <c r="E47" i="15"/>
  <c r="D47" i="15"/>
  <c r="C47" i="15"/>
  <c r="B47" i="15"/>
  <c r="G46" i="15"/>
  <c r="E46" i="15"/>
  <c r="D46" i="15"/>
  <c r="C46" i="15"/>
  <c r="B46" i="15"/>
  <c r="G45" i="15"/>
  <c r="E45" i="15"/>
  <c r="D45" i="15"/>
  <c r="C45" i="15"/>
  <c r="B45" i="15"/>
  <c r="G44" i="15"/>
  <c r="E44" i="15"/>
  <c r="D44" i="15"/>
  <c r="C44" i="15"/>
  <c r="B44" i="15"/>
  <c r="G43" i="15"/>
  <c r="E43" i="15"/>
  <c r="D43" i="15"/>
  <c r="C43" i="15"/>
  <c r="B43" i="15"/>
  <c r="G42" i="15"/>
  <c r="E42" i="15"/>
  <c r="D42" i="15"/>
  <c r="C42" i="15"/>
  <c r="B42" i="15"/>
  <c r="G41" i="15"/>
  <c r="E41" i="15"/>
  <c r="D41" i="15"/>
  <c r="C41" i="15"/>
  <c r="B41" i="15"/>
  <c r="G40" i="15"/>
  <c r="E40" i="15"/>
  <c r="D40" i="15"/>
  <c r="C40" i="15"/>
  <c r="B40" i="15"/>
  <c r="G39" i="15"/>
  <c r="E39" i="15"/>
  <c r="D39" i="15"/>
  <c r="C39" i="15"/>
  <c r="B39" i="15"/>
  <c r="G38" i="15"/>
  <c r="E38" i="15"/>
  <c r="D38" i="15"/>
  <c r="C38" i="15"/>
  <c r="B38" i="15"/>
  <c r="G37" i="15"/>
  <c r="E37" i="15"/>
  <c r="D37" i="15"/>
  <c r="C37" i="15"/>
  <c r="B37" i="15"/>
  <c r="G36" i="15"/>
  <c r="E36" i="15"/>
  <c r="D36" i="15"/>
  <c r="C36" i="15"/>
  <c r="B36" i="15"/>
  <c r="G35" i="15"/>
  <c r="E35" i="15"/>
  <c r="D35" i="15"/>
  <c r="C35" i="15"/>
  <c r="B35" i="15"/>
  <c r="G34" i="15"/>
  <c r="E34" i="15"/>
  <c r="D34" i="15"/>
  <c r="C34" i="15"/>
  <c r="B34" i="15"/>
  <c r="G33" i="15"/>
  <c r="E33" i="15"/>
  <c r="D33" i="15"/>
  <c r="C33" i="15"/>
  <c r="B33" i="15"/>
  <c r="G32" i="15"/>
  <c r="E32" i="15"/>
  <c r="D32" i="15"/>
  <c r="C32" i="15"/>
  <c r="B32" i="15"/>
  <c r="G31" i="15"/>
  <c r="E31" i="15"/>
  <c r="D31" i="15"/>
  <c r="C31" i="15"/>
  <c r="B31" i="15"/>
  <c r="G30" i="15"/>
  <c r="E30" i="15"/>
  <c r="D30" i="15"/>
  <c r="C30" i="15"/>
  <c r="B30" i="15"/>
  <c r="G29" i="15"/>
  <c r="E29" i="15"/>
  <c r="D29" i="15"/>
  <c r="C29" i="15"/>
  <c r="B29" i="15"/>
  <c r="G28" i="15"/>
  <c r="E28" i="15"/>
  <c r="D28" i="15"/>
  <c r="C28" i="15"/>
  <c r="B28" i="15"/>
  <c r="G27" i="15"/>
  <c r="E27" i="15"/>
  <c r="D27" i="15"/>
  <c r="C27" i="15"/>
  <c r="B27" i="15"/>
  <c r="G26" i="15"/>
  <c r="E26" i="15"/>
  <c r="D26" i="15"/>
  <c r="C26" i="15"/>
  <c r="B26" i="15"/>
  <c r="G25" i="15"/>
  <c r="E25" i="15"/>
  <c r="D25" i="15"/>
  <c r="C25" i="15"/>
  <c r="B25" i="15"/>
  <c r="G24" i="15"/>
  <c r="E24" i="15"/>
  <c r="D24" i="15"/>
  <c r="C24" i="15"/>
  <c r="B24" i="15"/>
  <c r="G46" i="11"/>
  <c r="E46" i="11"/>
  <c r="D46" i="11"/>
  <c r="C46" i="11"/>
  <c r="B46" i="11"/>
  <c r="G45" i="11"/>
  <c r="E45" i="11"/>
  <c r="D45" i="11"/>
  <c r="C45" i="11"/>
  <c r="B45" i="11"/>
  <c r="G44" i="11"/>
  <c r="E44" i="11"/>
  <c r="D44" i="11"/>
  <c r="C44" i="11"/>
  <c r="B44" i="11"/>
  <c r="G43" i="11"/>
  <c r="E43" i="11"/>
  <c r="D43" i="11"/>
  <c r="C43" i="11"/>
  <c r="B43" i="11"/>
  <c r="G42" i="11"/>
  <c r="E42" i="11"/>
  <c r="D42" i="11"/>
  <c r="C42" i="11"/>
  <c r="B42" i="11"/>
  <c r="G41" i="11"/>
  <c r="E41" i="11"/>
  <c r="D41" i="11"/>
  <c r="C41" i="11"/>
  <c r="B41" i="11"/>
  <c r="G40" i="11"/>
  <c r="E40" i="11"/>
  <c r="D40" i="11"/>
  <c r="C40" i="11"/>
  <c r="B40" i="11"/>
  <c r="G39" i="11"/>
  <c r="E39" i="11"/>
  <c r="D39" i="11"/>
  <c r="C39" i="11"/>
  <c r="B39" i="11"/>
  <c r="G38" i="11"/>
  <c r="E38" i="11"/>
  <c r="D38" i="11"/>
  <c r="C38" i="11"/>
  <c r="B38" i="11"/>
  <c r="G37" i="11"/>
  <c r="E37" i="11"/>
  <c r="D37" i="11"/>
  <c r="C37" i="11"/>
  <c r="B37" i="11"/>
  <c r="G36" i="11"/>
  <c r="E36" i="11"/>
  <c r="D36" i="11"/>
  <c r="C36" i="11"/>
  <c r="B36" i="11"/>
  <c r="G35" i="11"/>
  <c r="E35" i="11"/>
  <c r="D35" i="11"/>
  <c r="C35" i="11"/>
  <c r="B35" i="11"/>
  <c r="G34" i="11"/>
  <c r="E34" i="11"/>
  <c r="D34" i="11"/>
  <c r="C34" i="11"/>
  <c r="B34" i="11"/>
  <c r="G33" i="11"/>
  <c r="E33" i="11"/>
  <c r="D33" i="11"/>
  <c r="C33" i="11"/>
  <c r="B33" i="11"/>
  <c r="G32" i="11"/>
  <c r="E32" i="11"/>
  <c r="D32" i="11"/>
  <c r="C32" i="11"/>
  <c r="B32" i="11"/>
  <c r="G31" i="11"/>
  <c r="E31" i="11"/>
  <c r="D31" i="11"/>
  <c r="C31" i="11"/>
  <c r="B31" i="11"/>
  <c r="G30" i="11"/>
  <c r="E30" i="11"/>
  <c r="D30" i="11"/>
  <c r="C30" i="11"/>
  <c r="B30" i="11"/>
  <c r="G29" i="11"/>
  <c r="E29" i="11"/>
  <c r="D29" i="11"/>
  <c r="C29" i="11"/>
  <c r="B29" i="11"/>
  <c r="G28" i="11"/>
  <c r="E28" i="11"/>
  <c r="D28" i="11"/>
  <c r="C28" i="11"/>
  <c r="B28" i="11"/>
  <c r="G27" i="11"/>
  <c r="E27" i="11"/>
  <c r="D27" i="11"/>
  <c r="C27" i="11"/>
  <c r="B27" i="11"/>
  <c r="G26" i="11"/>
  <c r="E26" i="11"/>
  <c r="D26" i="11"/>
  <c r="C26" i="11"/>
  <c r="B26" i="11"/>
  <c r="G25" i="11"/>
  <c r="E25" i="11"/>
  <c r="D25" i="11"/>
  <c r="C25" i="11"/>
  <c r="B25" i="11"/>
  <c r="G24" i="11"/>
  <c r="E24" i="11"/>
  <c r="D24" i="11"/>
  <c r="C24" i="11"/>
  <c r="B24" i="11"/>
  <c r="G23" i="11"/>
  <c r="E23" i="11"/>
  <c r="D23" i="11"/>
  <c r="C23" i="11"/>
  <c r="B23" i="11"/>
  <c r="G22" i="11"/>
  <c r="E22" i="11"/>
  <c r="D22" i="11"/>
  <c r="C22" i="11"/>
  <c r="B22" i="11"/>
  <c r="G21" i="11"/>
  <c r="E21" i="11"/>
  <c r="D21" i="11"/>
  <c r="C21" i="11"/>
  <c r="B21" i="11"/>
  <c r="G20" i="11"/>
  <c r="E20" i="11"/>
  <c r="D20" i="11"/>
  <c r="C20" i="11"/>
  <c r="B20" i="11"/>
  <c r="G19" i="11"/>
  <c r="E19" i="11"/>
  <c r="D19" i="11"/>
  <c r="C19" i="11"/>
  <c r="B19" i="11"/>
  <c r="G18" i="11"/>
  <c r="E18" i="11"/>
  <c r="D18" i="11"/>
  <c r="C18" i="11"/>
  <c r="B18" i="11"/>
  <c r="G17" i="11"/>
  <c r="E17" i="11"/>
  <c r="D17" i="11"/>
  <c r="C17" i="11"/>
  <c r="B17" i="11"/>
  <c r="G16" i="11"/>
  <c r="E16" i="11"/>
  <c r="D16" i="11"/>
  <c r="C16" i="11"/>
  <c r="B16" i="11"/>
  <c r="G15" i="11"/>
  <c r="E15" i="11"/>
  <c r="D15" i="11"/>
  <c r="C15" i="11"/>
  <c r="B15" i="11"/>
  <c r="G14" i="11"/>
  <c r="E14" i="11"/>
  <c r="D14" i="11"/>
  <c r="C14" i="11"/>
  <c r="B14" i="11"/>
  <c r="G13" i="11"/>
  <c r="E13" i="11"/>
  <c r="D13" i="11"/>
  <c r="C13" i="11"/>
  <c r="B13" i="11"/>
  <c r="G12" i="11"/>
  <c r="E12" i="11"/>
  <c r="D12" i="11"/>
  <c r="C12" i="11"/>
  <c r="B12" i="11"/>
  <c r="G11" i="11"/>
  <c r="E11" i="11"/>
  <c r="D11" i="11"/>
  <c r="C11" i="11"/>
  <c r="B11" i="11"/>
  <c r="G10" i="11"/>
  <c r="E10" i="11"/>
  <c r="D10" i="11"/>
  <c r="C10" i="11"/>
  <c r="B10" i="11"/>
  <c r="G9" i="11"/>
  <c r="E9" i="11"/>
  <c r="D9" i="11"/>
  <c r="C9" i="11"/>
  <c r="B9" i="11"/>
  <c r="G8" i="11"/>
  <c r="E8" i="11"/>
  <c r="D8" i="11"/>
  <c r="C8" i="11"/>
  <c r="B8" i="11"/>
  <c r="G7" i="11"/>
  <c r="E7" i="11"/>
  <c r="D7" i="11"/>
  <c r="C7" i="11"/>
  <c r="B7" i="11"/>
  <c r="G6" i="11"/>
  <c r="E6" i="11"/>
  <c r="D6" i="11"/>
  <c r="C6" i="11"/>
  <c r="B6" i="11"/>
  <c r="G5" i="11"/>
  <c r="E5" i="11"/>
  <c r="D5" i="11"/>
  <c r="C5" i="11"/>
  <c r="B5" i="11"/>
  <c r="G4" i="11"/>
  <c r="E4" i="11"/>
  <c r="D4" i="11"/>
  <c r="C4" i="11"/>
  <c r="B4" i="11"/>
  <c r="G3" i="11"/>
  <c r="E3" i="11"/>
  <c r="D3" i="11"/>
  <c r="C3" i="11"/>
  <c r="B3" i="11"/>
  <c r="G46" i="10"/>
  <c r="E46" i="10"/>
  <c r="D46" i="10"/>
  <c r="C46" i="10"/>
  <c r="B46" i="10"/>
  <c r="G45" i="10"/>
  <c r="E45" i="10"/>
  <c r="D45" i="10"/>
  <c r="C45" i="10"/>
  <c r="B45" i="10"/>
  <c r="G44" i="10"/>
  <c r="E44" i="10"/>
  <c r="D44" i="10"/>
  <c r="C44" i="10"/>
  <c r="B44" i="10"/>
  <c r="G43" i="10"/>
  <c r="E43" i="10"/>
  <c r="D43" i="10"/>
  <c r="C43" i="10"/>
  <c r="B43" i="10"/>
  <c r="G42" i="10"/>
  <c r="E42" i="10"/>
  <c r="D42" i="10"/>
  <c r="C42" i="10"/>
  <c r="B42" i="10"/>
  <c r="G41" i="10"/>
  <c r="E41" i="10"/>
  <c r="D41" i="10"/>
  <c r="C41" i="10"/>
  <c r="B41" i="10"/>
  <c r="G40" i="10"/>
  <c r="E40" i="10"/>
  <c r="D40" i="10"/>
  <c r="C40" i="10"/>
  <c r="B40" i="10"/>
  <c r="G39" i="10"/>
  <c r="E39" i="10"/>
  <c r="D39" i="10"/>
  <c r="C39" i="10"/>
  <c r="B39" i="10"/>
  <c r="G38" i="10"/>
  <c r="E38" i="10"/>
  <c r="D38" i="10"/>
  <c r="C38" i="10"/>
  <c r="B38" i="10"/>
  <c r="G37" i="10"/>
  <c r="E37" i="10"/>
  <c r="D37" i="10"/>
  <c r="C37" i="10"/>
  <c r="B37" i="10"/>
  <c r="G36" i="10"/>
  <c r="E36" i="10"/>
  <c r="D36" i="10"/>
  <c r="C36" i="10"/>
  <c r="B36" i="10"/>
  <c r="G35" i="10"/>
  <c r="E35" i="10"/>
  <c r="D35" i="10"/>
  <c r="C35" i="10"/>
  <c r="B35" i="10"/>
  <c r="G34" i="10"/>
  <c r="E34" i="10"/>
  <c r="D34" i="10"/>
  <c r="C34" i="10"/>
  <c r="B34" i="10"/>
  <c r="G33" i="10"/>
  <c r="E33" i="10"/>
  <c r="D33" i="10"/>
  <c r="C33" i="10"/>
  <c r="B33" i="10"/>
  <c r="G32" i="10"/>
  <c r="E32" i="10"/>
  <c r="D32" i="10"/>
  <c r="C32" i="10"/>
  <c r="B32" i="10"/>
  <c r="G31" i="10"/>
  <c r="E31" i="10"/>
  <c r="D31" i="10"/>
  <c r="C31" i="10"/>
  <c r="B31" i="10"/>
  <c r="G30" i="10"/>
  <c r="E30" i="10"/>
  <c r="D30" i="10"/>
  <c r="C30" i="10"/>
  <c r="B30" i="10"/>
  <c r="G29" i="10"/>
  <c r="E29" i="10"/>
  <c r="D29" i="10"/>
  <c r="C29" i="10"/>
  <c r="B29" i="10"/>
  <c r="G28" i="10"/>
  <c r="E28" i="10"/>
  <c r="D28" i="10"/>
  <c r="C28" i="10"/>
  <c r="B28" i="10"/>
  <c r="G27" i="10"/>
  <c r="E27" i="10"/>
  <c r="D27" i="10"/>
  <c r="C27" i="10"/>
  <c r="B27" i="10"/>
  <c r="G26" i="10"/>
  <c r="E26" i="10"/>
  <c r="D26" i="10"/>
  <c r="C26" i="10"/>
  <c r="B26" i="10"/>
  <c r="G25" i="10"/>
  <c r="E25" i="10"/>
  <c r="D25" i="10"/>
  <c r="C25" i="10"/>
  <c r="B25" i="10"/>
  <c r="G24" i="10"/>
  <c r="E24" i="10"/>
  <c r="D24" i="10"/>
  <c r="C24" i="10"/>
  <c r="B24" i="10"/>
  <c r="G23" i="10"/>
  <c r="E23" i="10"/>
  <c r="D23" i="10"/>
  <c r="C23" i="10"/>
  <c r="B23" i="10"/>
  <c r="G22" i="10"/>
  <c r="E22" i="10"/>
  <c r="D22" i="10"/>
  <c r="C22" i="10"/>
  <c r="B22" i="10"/>
  <c r="G21" i="10"/>
  <c r="E21" i="10"/>
  <c r="D21" i="10"/>
  <c r="C21" i="10"/>
  <c r="B21" i="10"/>
  <c r="G20" i="10"/>
  <c r="E20" i="10"/>
  <c r="D20" i="10"/>
  <c r="C20" i="10"/>
  <c r="B20" i="10"/>
  <c r="G19" i="10"/>
  <c r="E19" i="10"/>
  <c r="D19" i="10"/>
  <c r="C19" i="10"/>
  <c r="B19" i="10"/>
  <c r="G18" i="10"/>
  <c r="E18" i="10"/>
  <c r="D18" i="10"/>
  <c r="C18" i="10"/>
  <c r="B18" i="10"/>
  <c r="G17" i="10"/>
  <c r="E17" i="10"/>
  <c r="D17" i="10"/>
  <c r="C17" i="10"/>
  <c r="B17" i="10"/>
  <c r="G16" i="10"/>
  <c r="E16" i="10"/>
  <c r="D16" i="10"/>
  <c r="C16" i="10"/>
  <c r="B16" i="10"/>
  <c r="G15" i="10"/>
  <c r="E15" i="10"/>
  <c r="D15" i="10"/>
  <c r="C15" i="10"/>
  <c r="B15" i="10"/>
  <c r="G14" i="10"/>
  <c r="E14" i="10"/>
  <c r="D14" i="10"/>
  <c r="C14" i="10"/>
  <c r="B14" i="10"/>
  <c r="G13" i="10"/>
  <c r="E13" i="10"/>
  <c r="D13" i="10"/>
  <c r="C13" i="10"/>
  <c r="B13" i="10"/>
  <c r="G12" i="10"/>
  <c r="E12" i="10"/>
  <c r="D12" i="10"/>
  <c r="C12" i="10"/>
  <c r="B12" i="10"/>
  <c r="G11" i="10"/>
  <c r="E11" i="10"/>
  <c r="D11" i="10"/>
  <c r="C11" i="10"/>
  <c r="B11" i="10"/>
  <c r="G10" i="10"/>
  <c r="E10" i="10"/>
  <c r="D10" i="10"/>
  <c r="C10" i="10"/>
  <c r="B10" i="10"/>
  <c r="G9" i="10"/>
  <c r="E9" i="10"/>
  <c r="D9" i="10"/>
  <c r="C9" i="10"/>
  <c r="B9" i="10"/>
  <c r="G8" i="10"/>
  <c r="E8" i="10"/>
  <c r="D8" i="10"/>
  <c r="C8" i="10"/>
  <c r="B8" i="10"/>
  <c r="G7" i="10"/>
  <c r="E7" i="10"/>
  <c r="D7" i="10"/>
  <c r="C7" i="10"/>
  <c r="B7" i="10"/>
  <c r="G6" i="10"/>
  <c r="E6" i="10"/>
  <c r="D6" i="10"/>
  <c r="C6" i="10"/>
  <c r="B6" i="10"/>
  <c r="G5" i="10"/>
  <c r="E5" i="10"/>
  <c r="D5" i="10"/>
  <c r="C5" i="10"/>
  <c r="B5" i="10"/>
  <c r="G4" i="10"/>
  <c r="E4" i="10"/>
  <c r="D4" i="10"/>
  <c r="C4" i="10"/>
  <c r="B4" i="10"/>
  <c r="G3" i="10"/>
  <c r="E3" i="10"/>
  <c r="D3" i="10"/>
  <c r="C3" i="10"/>
  <c r="B3" i="10"/>
  <c r="C4" i="9"/>
  <c r="D4" i="9"/>
  <c r="E4" i="9"/>
  <c r="G4" i="9"/>
  <c r="C5" i="9"/>
  <c r="D5" i="9"/>
  <c r="E5" i="9"/>
  <c r="G5" i="9"/>
  <c r="C6" i="9"/>
  <c r="D6" i="9"/>
  <c r="E6" i="9"/>
  <c r="G6" i="9"/>
  <c r="C7" i="9"/>
  <c r="D7" i="9"/>
  <c r="E7" i="9"/>
  <c r="G7" i="9"/>
  <c r="C8" i="9"/>
  <c r="D8" i="9"/>
  <c r="E8" i="9"/>
  <c r="G8" i="9"/>
  <c r="C9" i="9"/>
  <c r="D9" i="9"/>
  <c r="E9" i="9"/>
  <c r="G9" i="9"/>
  <c r="C10" i="9"/>
  <c r="D10" i="9"/>
  <c r="E10" i="9"/>
  <c r="G10" i="9"/>
  <c r="C11" i="9"/>
  <c r="D11" i="9"/>
  <c r="E11" i="9"/>
  <c r="G11" i="9"/>
  <c r="C12" i="9"/>
  <c r="D12" i="9"/>
  <c r="E12" i="9"/>
  <c r="G12" i="9"/>
  <c r="C13" i="9"/>
  <c r="D13" i="9"/>
  <c r="E13" i="9"/>
  <c r="G13" i="9"/>
  <c r="C14" i="9"/>
  <c r="D14" i="9"/>
  <c r="E14" i="9"/>
  <c r="G14" i="9"/>
  <c r="C15" i="9"/>
  <c r="D15" i="9"/>
  <c r="E15" i="9"/>
  <c r="G15" i="9"/>
  <c r="C16" i="9"/>
  <c r="D16" i="9"/>
  <c r="E16" i="9"/>
  <c r="G16" i="9"/>
  <c r="C17" i="9"/>
  <c r="D17" i="9"/>
  <c r="E17" i="9"/>
  <c r="G17" i="9"/>
  <c r="C18" i="9"/>
  <c r="D18" i="9"/>
  <c r="E18" i="9"/>
  <c r="G18" i="9"/>
  <c r="C19" i="9"/>
  <c r="D19" i="9"/>
  <c r="E19" i="9"/>
  <c r="G19" i="9"/>
  <c r="C20" i="9"/>
  <c r="D20" i="9"/>
  <c r="E20" i="9"/>
  <c r="G20" i="9"/>
  <c r="C21" i="9"/>
  <c r="D21" i="9"/>
  <c r="E21" i="9"/>
  <c r="G21" i="9"/>
  <c r="C22" i="9"/>
  <c r="D22" i="9"/>
  <c r="E22" i="9"/>
  <c r="G22" i="9"/>
  <c r="C23" i="9"/>
  <c r="D23" i="9"/>
  <c r="E23" i="9"/>
  <c r="G23" i="9"/>
  <c r="C24" i="9"/>
  <c r="D24" i="9"/>
  <c r="E24" i="9"/>
  <c r="G24" i="9"/>
  <c r="C25" i="9"/>
  <c r="D25" i="9"/>
  <c r="E25" i="9"/>
  <c r="G25" i="9"/>
  <c r="C26" i="9"/>
  <c r="D26" i="9"/>
  <c r="E26" i="9"/>
  <c r="G26" i="9"/>
  <c r="C27" i="9"/>
  <c r="D27" i="9"/>
  <c r="E27" i="9"/>
  <c r="G27" i="9"/>
  <c r="C28" i="9"/>
  <c r="D28" i="9"/>
  <c r="E28" i="9"/>
  <c r="G28" i="9"/>
  <c r="C29" i="9"/>
  <c r="D29" i="9"/>
  <c r="E29" i="9"/>
  <c r="G29" i="9"/>
  <c r="C30" i="9"/>
  <c r="D30" i="9"/>
  <c r="E30" i="9"/>
  <c r="G30" i="9"/>
  <c r="C31" i="9"/>
  <c r="D31" i="9"/>
  <c r="E31" i="9"/>
  <c r="G31" i="9"/>
  <c r="C32" i="9"/>
  <c r="D32" i="9"/>
  <c r="E32" i="9"/>
  <c r="G32" i="9"/>
  <c r="C33" i="9"/>
  <c r="D33" i="9"/>
  <c r="E33" i="9"/>
  <c r="G33" i="9"/>
  <c r="C34" i="9"/>
  <c r="D34" i="9"/>
  <c r="E34" i="9"/>
  <c r="G34" i="9"/>
  <c r="C35" i="9"/>
  <c r="D35" i="9"/>
  <c r="E35" i="9"/>
  <c r="G35" i="9"/>
  <c r="C36" i="9"/>
  <c r="D36" i="9"/>
  <c r="E36" i="9"/>
  <c r="G36" i="9"/>
  <c r="C37" i="9"/>
  <c r="D37" i="9"/>
  <c r="E37" i="9"/>
  <c r="G37" i="9"/>
  <c r="C38" i="9"/>
  <c r="D38" i="9"/>
  <c r="E38" i="9"/>
  <c r="G38" i="9"/>
  <c r="C39" i="9"/>
  <c r="D39" i="9"/>
  <c r="E39" i="9"/>
  <c r="G39" i="9"/>
  <c r="C40" i="9"/>
  <c r="D40" i="9"/>
  <c r="E40" i="9"/>
  <c r="G40" i="9"/>
  <c r="C41" i="9"/>
  <c r="D41" i="9"/>
  <c r="E41" i="9"/>
  <c r="G41" i="9"/>
  <c r="C42" i="9"/>
  <c r="D42" i="9"/>
  <c r="E42" i="9"/>
  <c r="G42" i="9"/>
  <c r="C43" i="9"/>
  <c r="D43" i="9"/>
  <c r="E43" i="9"/>
  <c r="G43" i="9"/>
  <c r="C44" i="9"/>
  <c r="D44" i="9"/>
  <c r="E44" i="9"/>
  <c r="G44" i="9"/>
  <c r="C45" i="9"/>
  <c r="D45" i="9"/>
  <c r="E45" i="9"/>
  <c r="G45" i="9"/>
  <c r="C46" i="9"/>
  <c r="D46" i="9"/>
  <c r="E46" i="9"/>
  <c r="G46" i="9"/>
  <c r="G3" i="9"/>
  <c r="E3" i="9"/>
  <c r="D3" i="9"/>
  <c r="C3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C4" i="8"/>
  <c r="D4" i="8"/>
  <c r="E4" i="8"/>
  <c r="G4" i="8"/>
  <c r="C5" i="8"/>
  <c r="D5" i="8"/>
  <c r="E5" i="8"/>
  <c r="G5" i="8"/>
  <c r="C6" i="8"/>
  <c r="D6" i="8"/>
  <c r="E6" i="8"/>
  <c r="G6" i="8"/>
  <c r="C7" i="8"/>
  <c r="D7" i="8"/>
  <c r="E7" i="8"/>
  <c r="G7" i="8"/>
  <c r="C8" i="8"/>
  <c r="D8" i="8"/>
  <c r="E8" i="8"/>
  <c r="G8" i="8"/>
  <c r="C9" i="8"/>
  <c r="D9" i="8"/>
  <c r="E9" i="8"/>
  <c r="G9" i="8"/>
  <c r="C10" i="8"/>
  <c r="D10" i="8"/>
  <c r="E10" i="8"/>
  <c r="G10" i="8"/>
  <c r="C11" i="8"/>
  <c r="D11" i="8"/>
  <c r="E11" i="8"/>
  <c r="G11" i="8"/>
  <c r="C12" i="8"/>
  <c r="D12" i="8"/>
  <c r="E12" i="8"/>
  <c r="G12" i="8"/>
  <c r="C13" i="8"/>
  <c r="D13" i="8"/>
  <c r="E13" i="8"/>
  <c r="G13" i="8"/>
  <c r="C14" i="8"/>
  <c r="D14" i="8"/>
  <c r="E14" i="8"/>
  <c r="G14" i="8"/>
  <c r="C15" i="8"/>
  <c r="D15" i="8"/>
  <c r="E15" i="8"/>
  <c r="G15" i="8"/>
  <c r="C16" i="8"/>
  <c r="D16" i="8"/>
  <c r="E16" i="8"/>
  <c r="G16" i="8"/>
  <c r="C17" i="8"/>
  <c r="D17" i="8"/>
  <c r="E17" i="8"/>
  <c r="G17" i="8"/>
  <c r="C18" i="8"/>
  <c r="D18" i="8"/>
  <c r="E18" i="8"/>
  <c r="G18" i="8"/>
  <c r="C19" i="8"/>
  <c r="D19" i="8"/>
  <c r="E19" i="8"/>
  <c r="G19" i="8"/>
  <c r="C20" i="8"/>
  <c r="D20" i="8"/>
  <c r="E20" i="8"/>
  <c r="G20" i="8"/>
  <c r="G3" i="8"/>
  <c r="E3" i="8"/>
  <c r="D3" i="8"/>
  <c r="C3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D4" i="6"/>
  <c r="E4" i="6"/>
  <c r="D5" i="6"/>
  <c r="E5" i="6"/>
  <c r="D6" i="6"/>
  <c r="E6" i="6"/>
  <c r="D7" i="6"/>
  <c r="E7" i="6"/>
  <c r="D8" i="6"/>
  <c r="E8" i="6"/>
  <c r="D9" i="6"/>
  <c r="E9" i="6"/>
  <c r="D10" i="6"/>
  <c r="E10" i="6"/>
  <c r="D11" i="6"/>
  <c r="E11" i="6"/>
  <c r="D12" i="6"/>
  <c r="E12" i="6"/>
  <c r="D13" i="6"/>
  <c r="E13" i="6"/>
  <c r="D14" i="6"/>
  <c r="E14" i="6"/>
  <c r="D15" i="6"/>
  <c r="E15" i="6"/>
  <c r="D16" i="6"/>
  <c r="E16" i="6"/>
  <c r="D17" i="6"/>
  <c r="E17" i="6"/>
  <c r="D18" i="6"/>
  <c r="E18" i="6"/>
  <c r="D19" i="6"/>
  <c r="E19" i="6"/>
  <c r="D20" i="6"/>
  <c r="E20" i="6"/>
  <c r="D21" i="6"/>
  <c r="E21" i="6"/>
  <c r="D22" i="6"/>
  <c r="E22" i="6"/>
  <c r="D23" i="6"/>
  <c r="E23" i="6"/>
  <c r="D24" i="6"/>
  <c r="E24" i="6"/>
  <c r="D25" i="6"/>
  <c r="E25" i="6"/>
  <c r="D26" i="6"/>
  <c r="E26" i="6"/>
  <c r="G3" i="6"/>
  <c r="E3" i="6"/>
  <c r="D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3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G47" i="7"/>
  <c r="E47" i="7"/>
  <c r="D47" i="7"/>
  <c r="C47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3" i="7"/>
  <c r="D4" i="7"/>
  <c r="E4" i="7"/>
  <c r="D5" i="7"/>
  <c r="E5" i="7"/>
  <c r="D6" i="7"/>
  <c r="E6" i="7"/>
  <c r="D7" i="7"/>
  <c r="E7" i="7"/>
  <c r="D8" i="7"/>
  <c r="E8" i="7"/>
  <c r="D9" i="7"/>
  <c r="E9" i="7"/>
  <c r="D10" i="7"/>
  <c r="E10" i="7"/>
  <c r="D11" i="7"/>
  <c r="E11" i="7"/>
  <c r="D12" i="7"/>
  <c r="E12" i="7"/>
  <c r="D13" i="7"/>
  <c r="E13" i="7"/>
  <c r="D14" i="7"/>
  <c r="E14" i="7"/>
  <c r="D15" i="7"/>
  <c r="E15" i="7"/>
  <c r="D16" i="7"/>
  <c r="E16" i="7"/>
  <c r="D17" i="7"/>
  <c r="E17" i="7"/>
  <c r="D18" i="7"/>
  <c r="E18" i="7"/>
  <c r="D19" i="7"/>
  <c r="E19" i="7"/>
  <c r="D20" i="7"/>
  <c r="E20" i="7"/>
  <c r="D21" i="7"/>
  <c r="E21" i="7"/>
  <c r="D22" i="7"/>
  <c r="E22" i="7"/>
  <c r="D23" i="7"/>
  <c r="E23" i="7"/>
  <c r="D24" i="7"/>
  <c r="E24" i="7"/>
  <c r="D25" i="7"/>
  <c r="E25" i="7"/>
  <c r="D26" i="7"/>
  <c r="E26" i="7"/>
  <c r="D27" i="7"/>
  <c r="E27" i="7"/>
  <c r="D28" i="7"/>
  <c r="E28" i="7"/>
  <c r="D29" i="7"/>
  <c r="E29" i="7"/>
  <c r="D30" i="7"/>
  <c r="E30" i="7"/>
  <c r="D31" i="7"/>
  <c r="E31" i="7"/>
  <c r="D32" i="7"/>
  <c r="E32" i="7"/>
  <c r="D33" i="7"/>
  <c r="E33" i="7"/>
  <c r="D34" i="7"/>
  <c r="E34" i="7"/>
  <c r="D35" i="7"/>
  <c r="E35" i="7"/>
  <c r="D36" i="7"/>
  <c r="E36" i="7"/>
  <c r="D37" i="7"/>
  <c r="E37" i="7"/>
  <c r="D38" i="7"/>
  <c r="E38" i="7"/>
  <c r="D39" i="7"/>
  <c r="E39" i="7"/>
  <c r="D40" i="7"/>
  <c r="E40" i="7"/>
  <c r="D41" i="7"/>
  <c r="E41" i="7"/>
  <c r="D42" i="7"/>
  <c r="E42" i="7"/>
  <c r="D43" i="7"/>
  <c r="E43" i="7"/>
  <c r="D44" i="7"/>
  <c r="E44" i="7"/>
  <c r="D45" i="7"/>
  <c r="E45" i="7"/>
  <c r="D46" i="7"/>
  <c r="E46" i="7"/>
  <c r="E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3" i="7"/>
  <c r="D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3" i="7"/>
  <c r="H10" i="1"/>
  <c r="I9" i="1"/>
  <c r="H9" i="1"/>
  <c r="E29" i="5"/>
  <c r="D29" i="5"/>
  <c r="C29" i="5"/>
  <c r="H6" i="1"/>
  <c r="I5" i="1"/>
  <c r="H5" i="1"/>
  <c r="G17" i="3"/>
  <c r="D17" i="3"/>
  <c r="E17" i="3"/>
  <c r="C17" i="3"/>
  <c r="G29" i="5"/>
  <c r="H4" i="1"/>
  <c r="L4" i="1" s="1"/>
  <c r="N4" i="1" s="1"/>
  <c r="G22" i="2"/>
  <c r="E22" i="2"/>
  <c r="I3" i="1" s="1"/>
  <c r="D22" i="2"/>
  <c r="H3" i="1" s="1"/>
  <c r="C22" i="2"/>
  <c r="L7" i="1" l="1"/>
  <c r="N7" i="1" s="1"/>
  <c r="O7" i="1" s="1"/>
  <c r="L5" i="1"/>
  <c r="N5" i="1" s="1"/>
  <c r="L21" i="1"/>
  <c r="N21" i="1" s="1"/>
  <c r="L29" i="1"/>
  <c r="N29" i="1" s="1"/>
  <c r="O29" i="1" s="1"/>
  <c r="L27" i="1"/>
  <c r="N27" i="1" s="1"/>
  <c r="O27" i="1" s="1"/>
  <c r="L3" i="1"/>
  <c r="N3" i="1" s="1"/>
  <c r="O3" i="1" s="1"/>
  <c r="L25" i="1"/>
  <c r="N25" i="1" s="1"/>
  <c r="O25" i="1" s="1"/>
  <c r="L23" i="1"/>
  <c r="N23" i="1" s="1"/>
  <c r="O23" i="1" s="1"/>
  <c r="L9" i="1"/>
  <c r="N9" i="1" s="1"/>
  <c r="L11" i="1"/>
  <c r="N11" i="1" s="1"/>
  <c r="O11" i="1" s="1"/>
  <c r="L19" i="1"/>
  <c r="N19" i="1" s="1"/>
  <c r="N20" i="1"/>
  <c r="N22" i="1"/>
  <c r="L10" i="1"/>
  <c r="N10" i="1" s="1"/>
  <c r="L6" i="1"/>
  <c r="N6" i="1" s="1"/>
  <c r="O5" i="1" s="1"/>
  <c r="L15" i="1"/>
  <c r="N15" i="1" s="1"/>
  <c r="O15" i="1" s="1"/>
  <c r="D47" i="4"/>
  <c r="G47" i="4"/>
  <c r="C47" i="4"/>
  <c r="E47" i="4"/>
  <c r="N17" i="1"/>
  <c r="O17" i="1" s="1"/>
  <c r="N13" i="1"/>
  <c r="O13" i="1" s="1"/>
  <c r="C68" i="15"/>
  <c r="E68" i="15"/>
  <c r="G68" i="15"/>
  <c r="D68" i="15"/>
  <c r="D53" i="14"/>
  <c r="C53" i="14"/>
  <c r="G53" i="14"/>
  <c r="E53" i="14"/>
  <c r="C47" i="13"/>
  <c r="E47" i="13"/>
  <c r="G47" i="13"/>
  <c r="G47" i="12"/>
  <c r="C47" i="12"/>
  <c r="D47" i="12"/>
  <c r="E47" i="12"/>
  <c r="G47" i="11"/>
  <c r="C47" i="11"/>
  <c r="D47" i="11"/>
  <c r="E47" i="11"/>
  <c r="D47" i="10"/>
  <c r="C47" i="10"/>
  <c r="G47" i="10"/>
  <c r="E47" i="10"/>
  <c r="G47" i="9"/>
  <c r="C47" i="9"/>
  <c r="D47" i="9"/>
  <c r="E47" i="9"/>
  <c r="C47" i="8"/>
  <c r="D47" i="8"/>
  <c r="E47" i="8"/>
  <c r="G47" i="8"/>
  <c r="G52" i="6"/>
  <c r="E52" i="6"/>
  <c r="C52" i="6"/>
  <c r="D52" i="6"/>
  <c r="O21" i="1" l="1"/>
  <c r="O9" i="1"/>
  <c r="O19" i="1"/>
</calcChain>
</file>

<file path=xl/sharedStrings.xml><?xml version="1.0" encoding="utf-8"?>
<sst xmlns="http://schemas.openxmlformats.org/spreadsheetml/2006/main" count="29305" uniqueCount="1989">
  <si>
    <t>Идентификатор</t>
  </si>
  <si>
    <t>Реестровый номер</t>
  </si>
  <si>
    <t>Наименование объекта</t>
  </si>
  <si>
    <t>3782901d-cbce-40b3-8c0c-e4bc4108e942</t>
  </si>
  <si>
    <t>1-0047-46</t>
  </si>
  <si>
    <t>Площадка перегруза в Железногорске</t>
  </si>
  <si>
    <t>80d1e29e-412e-49e9-80d0-5ce3db644335</t>
  </si>
  <si>
    <t>1-0040-46</t>
  </si>
  <si>
    <t>Площадка накопления для перегрузки в Пристенском районе</t>
  </si>
  <si>
    <t>f7e58bb1-8294-4c75-b71f-13fd8690de4e</t>
  </si>
  <si>
    <t>1-0032-46</t>
  </si>
  <si>
    <t>Площадка накопления для перегрузки в Щигровском районе</t>
  </si>
  <si>
    <t>55e5c564-6d53-4491-bdf8-1d17328ab445</t>
  </si>
  <si>
    <t>1-0041-46</t>
  </si>
  <si>
    <t>Площадка накопления для перегрузки в Беловском районе</t>
  </si>
  <si>
    <t>61f505dc-e299-415d-b1ae-7dfa9e6e2da2</t>
  </si>
  <si>
    <t>1-0039-46</t>
  </si>
  <si>
    <t>Площадка накопления для перегрузки в Суджанском районе</t>
  </si>
  <si>
    <t>1ae1ba22-da91-4d32-8377-1e969ae1cdb1</t>
  </si>
  <si>
    <t>1-0037-46</t>
  </si>
  <si>
    <t>Площадка накопления для перегрузки "Фатеж"</t>
  </si>
  <si>
    <t>1deee6af-ea44-486d-ba75-8f078806d48a</t>
  </si>
  <si>
    <t>1-0042-46</t>
  </si>
  <si>
    <t>Площадка накопления для перегрузки "Обоянь"</t>
  </si>
  <si>
    <t>7471880b-e70a-4226-beb9-e2e7fb5239a1</t>
  </si>
  <si>
    <t>1-0036-46</t>
  </si>
  <si>
    <t>Площадка накопления для перегрузки в Медвенском районе</t>
  </si>
  <si>
    <t>5f189fa6-bb2e-485c-9448-2763876390a1</t>
  </si>
  <si>
    <t>1-0035-46</t>
  </si>
  <si>
    <t>Площадка накопления для перегрузки "Хомутовка"</t>
  </si>
  <si>
    <t>ce4fad21-23d1-474c-882e-8dd8d79b13b4</t>
  </si>
  <si>
    <t>1-0031-46</t>
  </si>
  <si>
    <t>Площадка накопления для перегруза отходов в Мантуровском районе</t>
  </si>
  <si>
    <t>dfc22c3c-17b8-4cb8-8112-ca008f1322b1</t>
  </si>
  <si>
    <t>1-0034-46</t>
  </si>
  <si>
    <t>Площадка накопления для перегрузки в Горшеченском районе</t>
  </si>
  <si>
    <t>ae36009b-70c9-44ca-9d40-d3714d87a271</t>
  </si>
  <si>
    <t>1-0038-46</t>
  </si>
  <si>
    <t>Площадка накопления для перегрузки в Глушковском районе</t>
  </si>
  <si>
    <t>af282fb6-411e-4418-a3e1-5c83b37fbf99</t>
  </si>
  <si>
    <t>1-0033-46</t>
  </si>
  <si>
    <t xml:space="preserve">Площадка накопления для перегрузки в Касторенском районе </t>
  </si>
  <si>
    <t>795700af-1132-4714-950c-0932f55f9af4</t>
  </si>
  <si>
    <t>1-0046-46</t>
  </si>
  <si>
    <t>Площадка перегруза в Рыльском районе</t>
  </si>
  <si>
    <t>Год (планируемого) ввода объекта в эксплуатацию</t>
  </si>
  <si>
    <t>Годовая мощность объекта, т</t>
  </si>
  <si>
    <t>Сравнение стоимости транспортирования ТКО с использованием и без использования перегрузочных станций</t>
  </si>
  <si>
    <t>Масса транспортирования ТКО, т</t>
  </si>
  <si>
    <t>ТКМ 1 звено</t>
  </si>
  <si>
    <t>ТКМ 2 звено</t>
  </si>
  <si>
    <t>Стоимость ТКМ 1 плеча, руб</t>
  </si>
  <si>
    <t>Стоимость ТКМ 2 плеча, руб</t>
  </si>
  <si>
    <t>Прогнозная стоимость транспортирования ТКО, тыс. руб.</t>
  </si>
  <si>
    <t>ИТОГО стоимость транспортирования, тыс. руб.</t>
  </si>
  <si>
    <t>Экономия (+) / 
перерасход (-), тыс. руб</t>
  </si>
  <si>
    <t>транспортирование с использованием перегрузочной станции</t>
  </si>
  <si>
    <t>транспортирование без использования перегрузочной станции</t>
  </si>
  <si>
    <t>ID (Источник)</t>
  </si>
  <si>
    <t>Наименование источника</t>
  </si>
  <si>
    <t>Образование отходов</t>
  </si>
  <si>
    <t>70645594-59ce-45fa-bf83-c9d0e72f9aa0</t>
  </si>
  <si>
    <t>Сельское поселение Андросовский сельсовет</t>
  </si>
  <si>
    <t>7ab0523c-941d-4f7b-b05d-e33b64babb29</t>
  </si>
  <si>
    <t>Городское поселение поселок Магнитный</t>
  </si>
  <si>
    <t>76d9fb2e-2f06-4405-8e9d-04ca797ca184</t>
  </si>
  <si>
    <t>Сельское поселение Городновский сельсовет</t>
  </si>
  <si>
    <t>434465d9-1b1b-4496-b257-8b63968bf90b</t>
  </si>
  <si>
    <t>Городской округ город Железногорск</t>
  </si>
  <si>
    <t>7f9b8c6e-007b-430b-b586-ff61625030cf</t>
  </si>
  <si>
    <t>Сельское поселение Студенокский сельсовет Железногорского района</t>
  </si>
  <si>
    <t>0c27ad83-c9a7-4bd8-a857-6d820c7b468a</t>
  </si>
  <si>
    <t>Сельское поселение Первоавгустовский сельсовет</t>
  </si>
  <si>
    <t>dd990bee-22df-4feb-b963-06d6ec9261e7</t>
  </si>
  <si>
    <t>Сельское поселение Веретенинский сельсовет</t>
  </si>
  <si>
    <t>efc13b48-1721-494d-a645-bdd2b7b94fe7</t>
  </si>
  <si>
    <t>Сельское поселение Волковский сельсовет</t>
  </si>
  <si>
    <t>d3df436c-51e4-4bc3-a16d-78d3d9b8c140</t>
  </si>
  <si>
    <t>Сельское поселение Разветьевский сельсовет</t>
  </si>
  <si>
    <t>ИТОГО</t>
  </si>
  <si>
    <t>без перегрузки</t>
  </si>
  <si>
    <t>с перегрузкой</t>
  </si>
  <si>
    <t>Расходы на создание и эксплуатацию ПС, тыс. руб./год</t>
  </si>
  <si>
    <t>99123c51-53b2-4e5a-a02c-5a5df5a44b5d</t>
  </si>
  <si>
    <t>Сельское поселение Нагольненский сельсовет</t>
  </si>
  <si>
    <t>95515230-a3e9-4772-b79a-d000612d3779</t>
  </si>
  <si>
    <t>Сельское поселение Ярыгинский сельсовет</t>
  </si>
  <si>
    <t>18a2956a-730e-4ef4-a24c-dddb615572ea</t>
  </si>
  <si>
    <t>Сельское поселение Пристенский сельсовет</t>
  </si>
  <si>
    <t>5605824b-c440-4abc-ae67-0f7c03346841</t>
  </si>
  <si>
    <t>Городское поселение поселок Пристень</t>
  </si>
  <si>
    <t>10c74434-0035-4890-9915-a0f8fe6aa484</t>
  </si>
  <si>
    <t>Сельское поселение Черновецкий сельсовет</t>
  </si>
  <si>
    <t>7e24f907-780d-43e1-843f-4d8f9e8019a3</t>
  </si>
  <si>
    <t>Городское поселение поселок Кировский</t>
  </si>
  <si>
    <t>bdc6c7bc-2c83-488a-8105-8757a329c86f</t>
  </si>
  <si>
    <t>Сельское поселение Среднеольшанский сельсовет</t>
  </si>
  <si>
    <t>c4ae73a5-9095-45f2-a88a-add517c2f76b</t>
  </si>
  <si>
    <t>Сельское поселение Щеголянский сельсовет</t>
  </si>
  <si>
    <t>7928c865-06d0-4bc3-a2de-3164f6ab6fa1</t>
  </si>
  <si>
    <t>Сельское поселение Малосолдатский сельсовет</t>
  </si>
  <si>
    <t>e9e2a876-977f-49de-b04a-9aacb1d39b79</t>
  </si>
  <si>
    <t>Сельское поселение Беловский сельсовет</t>
  </si>
  <si>
    <t>756b09d0-8e1f-445d-ab33-a3577dc40846</t>
  </si>
  <si>
    <t>Сельское поселение Песчанский сельсовет</t>
  </si>
  <si>
    <t>1477663a-c940-4bab-bb77-f8d861e3d001</t>
  </si>
  <si>
    <t>Сельское поселение Гирьянский сельсовет</t>
  </si>
  <si>
    <t>ba7e0837-ec13-4efd-9f9c-f6552cd63de4</t>
  </si>
  <si>
    <t>Сельское поселение Корочанский сельсовет</t>
  </si>
  <si>
    <t>5248357b-7222-4f5c-a11b-5f79609f408f</t>
  </si>
  <si>
    <t>Сельское поселение Долгобудский сельсовет</t>
  </si>
  <si>
    <t>50597249-b2bd-42cd-a7f8-74de14bc86cf</t>
  </si>
  <si>
    <t>Сельское поселение Беличанский сельсовет</t>
  </si>
  <si>
    <t>99e4e67c-a20a-4158-91fd-1cfc2a3becfa</t>
  </si>
  <si>
    <t>Сельское поселение Бобравский сельсовет</t>
  </si>
  <si>
    <t>950094a0-fe77-4cd8-ac8c-8753b988716a</t>
  </si>
  <si>
    <t>Сельское поселение Кондратовский сельсовет</t>
  </si>
  <si>
    <t>d48fda47-de98-40e9-bf95-d618db130c62</t>
  </si>
  <si>
    <t>Сельское поселение Пенский сельсовет</t>
  </si>
  <si>
    <t>27480ddb-6884-4c63-a807-64aed5a4d0f5</t>
  </si>
  <si>
    <t>Сельское поселение Ильковский сельсовет</t>
  </si>
  <si>
    <t>de98cfcf-00ca-418c-9101-eeee9096d07a</t>
  </si>
  <si>
    <t>Сельское поселение Вишневский сельсовет Беловского района</t>
  </si>
  <si>
    <t>7f96aa2b-49e6-4ac5-9e75-e663329e5303</t>
  </si>
  <si>
    <t>Городское поселение город Суджа</t>
  </si>
  <si>
    <t>9676980f-bb7c-4ec9-9298-c08d31e91586</t>
  </si>
  <si>
    <t>Сельское поселение Махновский сельсовет</t>
  </si>
  <si>
    <t>9aa44ed4-10ef-494f-8108-ebb2fe581184</t>
  </si>
  <si>
    <t>Сельское поселение Уланковский сельсовет</t>
  </si>
  <si>
    <t>48448b2d-f432-4fae-bf64-65a993b217e7</t>
  </si>
  <si>
    <t>Сельское поселение Любимовский сельсовет Кореневский район</t>
  </si>
  <si>
    <t>426f1cff-cc31-4c76-9377-5c6b4e4c7250</t>
  </si>
  <si>
    <t>Сельское поселение Замостянский сельсовет</t>
  </si>
  <si>
    <t>c983cacb-5076-42cf-8a87-de037192b77e</t>
  </si>
  <si>
    <t>Сельское поселение Казачелокнянский сельсовет</t>
  </si>
  <si>
    <t>ae2bc08f-c780-486a-92eb-b4b34b6400db</t>
  </si>
  <si>
    <t>Сельское поселение Плеховский сельсовет</t>
  </si>
  <si>
    <t>37139ac4-9b27-425a-9bc5-25475637f67a</t>
  </si>
  <si>
    <t>Сельское поселение Заолешенский сельсовет</t>
  </si>
  <si>
    <t>7375c45f-5fe0-4f1a-8b6a-f798b57c7c6d</t>
  </si>
  <si>
    <t>Сельское поселение Пореченский сельсовет</t>
  </si>
  <si>
    <t>5dbdb2f1-5f52-44fe-955e-5b1cae5d4a83</t>
  </si>
  <si>
    <t>Сельское поселение Шептуховский сельсовет</t>
  </si>
  <si>
    <t>6210ad60-ad5b-4953-849e-b983d91d7618</t>
  </si>
  <si>
    <t>Сельское поселение Гончаровский сельсовет</t>
  </si>
  <si>
    <t>5ec746bb-151f-4b6a-a5bb-8a2684d8d1a2</t>
  </si>
  <si>
    <t>Сельское поселение Новоивановский сельсовет</t>
  </si>
  <si>
    <t>56f9daca-96e8-40c0-97ab-1a8e33bc0400</t>
  </si>
  <si>
    <t>Сельское поселение Погребской сельсовет</t>
  </si>
  <si>
    <t>175ab725-2e72-4394-ade9-4fce755f45d9</t>
  </si>
  <si>
    <t>Сельское поселение Свердликовский сельсовет</t>
  </si>
  <si>
    <t>bcbaf1d4-c53c-49c6-8815-25ee72ace10f</t>
  </si>
  <si>
    <t>Сельское поселение Ольговский сельсовет</t>
  </si>
  <si>
    <t>153f5004-9548-4a1e-9f6a-dacd52f4b9e9</t>
  </si>
  <si>
    <t>Сельское поселение Борковский сельсовет</t>
  </si>
  <si>
    <t>e2829e9e-af2c-42d1-89f9-fddb52b16f04</t>
  </si>
  <si>
    <t>Сельское поселение Воробжанский сельсовет</t>
  </si>
  <si>
    <t>ba071a5d-362e-4c7f-b9c3-0fdf5b8d4fb4</t>
  </si>
  <si>
    <t>Сельское поселение Снагостский сельсовет</t>
  </si>
  <si>
    <t>36f63ed5-ed5d-4c4e-8068-57e8b716d1bb</t>
  </si>
  <si>
    <t>Сельское поселение Гуевский сельсовет</t>
  </si>
  <si>
    <t>3f41e75d-d698-4379-b08d-ea90c9e1c75c</t>
  </si>
  <si>
    <t>Сельское поселение Мартыновский сельсовет</t>
  </si>
  <si>
    <t>c7535454-c3c2-4978-9911-5a1483909b63</t>
  </si>
  <si>
    <t>Сельское поселение Малолокнянский сельсовет</t>
  </si>
  <si>
    <t>0c4bfd44-2db6-49d5-a876-c833b9178062</t>
  </si>
  <si>
    <t>Городское поселение поселок Коренево</t>
  </si>
  <si>
    <t>85af8a1e-cc82-4f18-9143-aedb23627b83</t>
  </si>
  <si>
    <t>Сельское поселение Кореневский сельсовет</t>
  </si>
  <si>
    <t>1c9c2831-d7f2-4a58-9823-1b7c510414e5</t>
  </si>
  <si>
    <t>Сельское поселение Сторожевский сельсовет</t>
  </si>
  <si>
    <t>зона деятельности регионального оператора</t>
  </si>
  <si>
    <t>Муниципальный район / ГО</t>
  </si>
  <si>
    <t>Широта (Источник)</t>
  </si>
  <si>
    <t>Долгота (Источник)</t>
  </si>
  <si>
    <t>ID ОИ (первое звено)</t>
  </si>
  <si>
    <t>Наименование ОИ (первое звено)</t>
  </si>
  <si>
    <t>Тип ОИ (первое звено)</t>
  </si>
  <si>
    <t>Мощность ОИ (первое звено)</t>
  </si>
  <si>
    <t>ID Субъекта РФ (первое звено)</t>
  </si>
  <si>
    <t xml:space="preserve">Наименование субъекта РФ (первое звено) </t>
  </si>
  <si>
    <t>Объем перевозки (первое звено)</t>
  </si>
  <si>
    <t>Широта (первое звено)</t>
  </si>
  <si>
    <t>Долгота (первое звено)</t>
  </si>
  <si>
    <t>Polyline (первое звено)</t>
  </si>
  <si>
    <t>Расстояние (первое звено)</t>
  </si>
  <si>
    <t>Расстояние с учетом объезда МНО (первое звено)</t>
  </si>
  <si>
    <t>ТКМ (первое звено)</t>
  </si>
  <si>
    <t>Время в пути (первое звено)</t>
  </si>
  <si>
    <t>Время в пути - траффик (первое звено)</t>
  </si>
  <si>
    <t>Ср, скорость (первое звено)</t>
  </si>
  <si>
    <t>Ср, скорость - траффик (первое звено)</t>
  </si>
  <si>
    <t>ID ОИ (второе звено)</t>
  </si>
  <si>
    <t>Наименование ОИ (второе звено)</t>
  </si>
  <si>
    <t>Тип ОИ (второе звено)</t>
  </si>
  <si>
    <t>Мощность ОИ (второе звено)</t>
  </si>
  <si>
    <t>ID Субъекта РФ (второе звено)</t>
  </si>
  <si>
    <t xml:space="preserve">Наименование субъекта РФ (второе звено) </t>
  </si>
  <si>
    <t>Объем перевозки (второе звено)</t>
  </si>
  <si>
    <t>Широта (второе звено)</t>
  </si>
  <si>
    <t>Долгота (второе звено)</t>
  </si>
  <si>
    <t>Polyline (второе звено)</t>
  </si>
  <si>
    <t>Расстояние (второе звено)</t>
  </si>
  <si>
    <t>ТКМ (второе звено)</t>
  </si>
  <si>
    <t>Время в пути (второе звено)</t>
  </si>
  <si>
    <t>Время в пути - траффик (второе звено)</t>
  </si>
  <si>
    <t>Ср, скорость (второе звено)</t>
  </si>
  <si>
    <t>Ср, скорость - траффик (второе звено)</t>
  </si>
  <si>
    <t>ID ОИ (третье звено)</t>
  </si>
  <si>
    <t>Наименование ОИ (третье звено)</t>
  </si>
  <si>
    <t>Тип ОИ (третье звено)</t>
  </si>
  <si>
    <t>Мощность ОИ (третье звено)</t>
  </si>
  <si>
    <t>ID Субъекта РФ (третье звено)</t>
  </si>
  <si>
    <t xml:space="preserve">Наименование субъекта РФ (третье звено) </t>
  </si>
  <si>
    <t>Объем перевозки (третье звено)</t>
  </si>
  <si>
    <t>Широта (третье звено)</t>
  </si>
  <si>
    <t>Долгота (третье звено)</t>
  </si>
  <si>
    <t>Polyline (третье звено)</t>
  </si>
  <si>
    <t>Расстояние (третье звено)</t>
  </si>
  <si>
    <t>ТКМ (третье звено)</t>
  </si>
  <si>
    <t>Время в пути (третье звено)</t>
  </si>
  <si>
    <t>Время в пути - траффик (третье звено)</t>
  </si>
  <si>
    <t>Ср, скорость (третье звено)</t>
  </si>
  <si>
    <t>Ср, скорость траффик (третье звено)</t>
  </si>
  <si>
    <t>ID ОИ (четвертое звено)</t>
  </si>
  <si>
    <t>Наименование ОИ (четвертое звено)</t>
  </si>
  <si>
    <t>Тип ОИ (четвертое звено)</t>
  </si>
  <si>
    <t>Мощность ОИ (четвертое звено)</t>
  </si>
  <si>
    <t>ID Субъекта РФ (четвертое звено)</t>
  </si>
  <si>
    <t xml:space="preserve">Наименование субъекта РФ (четвертое звено) </t>
  </si>
  <si>
    <t>Объем перевозки (четвертое звено)</t>
  </si>
  <si>
    <t>Широта (четвертое звено)</t>
  </si>
  <si>
    <t>Долгота (четвертое звено)</t>
  </si>
  <si>
    <t>Polyline (четвертое звено)</t>
  </si>
  <si>
    <t>Расстояние (четвертое звено)</t>
  </si>
  <si>
    <t>ТКМ (четвертое звено)</t>
  </si>
  <si>
    <t>Время в пути (четвертое звено)</t>
  </si>
  <si>
    <t>Время в пути - траффик (четвертое звено)</t>
  </si>
  <si>
    <t>Ср. скорость (четвертое звено)</t>
  </si>
  <si>
    <t>Ср. скорость - траффик (четвертое звено)</t>
  </si>
  <si>
    <t>вся территория</t>
  </si>
  <si>
    <t>eb929a60-3c1c-4209-b882-fe4a44f18506</t>
  </si>
  <si>
    <t>Сельское поселение Никольский сельсовет Октябрьский район</t>
  </si>
  <si>
    <t>Октябрьский муниципальный район</t>
  </si>
  <si>
    <t>51.838888</t>
  </si>
  <si>
    <t>35.712731</t>
  </si>
  <si>
    <t>a542c97e-570b-481e-8c50-117c5c3f4836</t>
  </si>
  <si>
    <t>Объект обработки</t>
  </si>
  <si>
    <t>AssortmentObject</t>
  </si>
  <si>
    <t>51.734502</t>
  </si>
  <si>
    <t>35.859976</t>
  </si>
  <si>
    <t>uwk{Hkb~xErXaq@pYa[|SsLxGzD~q@od@xaAoyA}O}v@r\_{A}IcqBdHir@t^yiAftAgkAt|@mkCxZiT`^wjAph@cJ~b@su@vuA~hAx}@pj@dLSw@wRuNxBpEkMeFqU</t>
  </si>
  <si>
    <t>fcebf531-af67-439c-b783-f40f0b2628fd</t>
  </si>
  <si>
    <t>Объект утилизации</t>
  </si>
  <si>
    <t>CompostingObject</t>
  </si>
  <si>
    <t>skwzH{{zyE??</t>
  </si>
  <si>
    <t>252dbfd5-4c6f-4370-bf8e-8ef727934046</t>
  </si>
  <si>
    <t>Объект захоронения</t>
  </si>
  <si>
    <t>DisposalObject</t>
  </si>
  <si>
    <t>263e63a7-ad5a-437c-bf0c-807bfeb486a8</t>
  </si>
  <si>
    <t>Сельское поселение Мантуровский сельсовет</t>
  </si>
  <si>
    <t>Мантуровский муниципальный район</t>
  </si>
  <si>
    <t>51.453311</t>
  </si>
  <si>
    <t>37.1272328</t>
  </si>
  <si>
    <t>en`yHsiraFxBfiJnk@teDrCzvAfVl|BiTttJbiBzaJ_IduAxLvt@xeA~yBvYfeAfKhqFk`@}LsNdGysAlfDufAtlBwnA`^_wEb`C}pEj~Etk@zcDl|@ntBis@x{@q`@bzF}cAwBiGj|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</si>
  <si>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Суджанский муниципальный район</t>
  </si>
  <si>
    <t>51.1918927</t>
  </si>
  <si>
    <t>35.2720915</t>
  </si>
  <si>
    <t>eomwH_ahvEsImN`HwEeFe]ghAirDm\jReB_Gss@cLkj@obBa|BicDqd@ke@soA}q@ep@m{@}c@ynAwiBgmJyj@q~@}hGi{Fc_@elAmd@wsEcYqu@mbCiyCgaAge@m|AgSkx@gYqfAk{@_r@keAko@ueBufAwvF_sAm}Dyx@goGwmCecFgq@yqDuw@gtA{w@}^_kDrF{c@gEeaFi|Bab@o`@wiAypBa|BocB{{@o_@kHul@mShAom@{qAkRn}@qw@`jAef@`N_{D`oEauCjKw@wRuNxBpEkMeFqU</t>
  </si>
  <si>
    <t>e1ed9131-671a-48ee-996d-75b39acd984e</t>
  </si>
  <si>
    <t>Сельское поселение Шумаковский сельсовет Курского района</t>
  </si>
  <si>
    <t>Курский муниципальный район</t>
  </si>
  <si>
    <t>51.642202</t>
  </si>
  <si>
    <t>36.397737</t>
  </si>
  <si>
    <t>mkezHo}c}EeUja@wk@tYjTp]qR`jB}lAryGvHnwAwFfzArHlvBsbBxb@dS|aAnFv~BjFpLlrAdm@~|@tbA|V~fAlP~nDh[yVpmAmTbUzDrMxO`oDj`MV~i@{Qp]tBeGlgAnzAkm@}K_g@XsbLp}B|KlNxq@xnDcCleDb_@piCab@vgAiLzy@kA~{AdMhzCgEnxAiM`r@c~@ptAub@dJ_{D`oEauCjKw@wRuNxBpEkMeFqU</t>
  </si>
  <si>
    <t>5656213c-15d5-4e83-960b-6890a8006544</t>
  </si>
  <si>
    <t>Сельское поселение Амосовский сельсовет</t>
  </si>
  <si>
    <t>Медвенский муниципальный район</t>
  </si>
  <si>
    <t>51.5128754</t>
  </si>
  <si>
    <t>36.1873997</t>
  </si>
  <si>
    <t>e`lyHmvz{EgM`ItBhz@~Pdo@_}Bj`Dad@hg@uc@hRqGbmL}v@aDo`C_vAiu@gZq`AwKqyLz_C|KlNxq@xnDcCleDb_@piCab@vgAiLzy@kA~{AdMhzCgEnxAiM`r@c~@ptAub@dJ_{D`oEauCjKw@wRuNxBpEkMeFqU</t>
  </si>
  <si>
    <t>79d553f6-a9c0-4241-bc6b-b83eea0c6592</t>
  </si>
  <si>
    <t>Сельское поселение Михайлоанненский сельсовет</t>
  </si>
  <si>
    <t>Советский муниципальный район</t>
  </si>
  <si>
    <t>51.9783156</t>
  </si>
  <si>
    <t>37.7369256</t>
  </si>
  <si>
    <t>__g|HunieF|GcdAn`@jHneDaFhfAub@tNwv@xsAcj@`UtD~[eJhLxCdNpz@jmB|eAnpA|Hxr@pWlR_I`Mfe@v|@lVtiBgCxUfeAdvBtjBnMxtBz\fdA|_NxwQtyBbbGrkA|]`aAgoAjmBouAniDt_B`xAbcBzh@oUxI|pFc|A~eJmSfiDwFdl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</si>
  <si>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36d1ae3f-6684-4d40-9b08-bff4b941f288</t>
  </si>
  <si>
    <t>Сельское поселение Артюховский сельсовет</t>
  </si>
  <si>
    <t>51.5680946</t>
  </si>
  <si>
    <t>35.7566103</t>
  </si>
  <si>
    <t>u|vyHcufyEwCeW{EFt@sX|VobAlAkg@ka@_wH}oDedBe{AadCa|BocB{{@o_@kHul@mShAom@{qAkRn}@qw@`jAef@`N_{D`oEauCjKw@wRuNxBpEkMeFqU</t>
  </si>
  <si>
    <t>9d99a7b8-0ac5-4340-bed9-23730daf0616</t>
  </si>
  <si>
    <t>Сельское поселение Старороговский сельсовет</t>
  </si>
  <si>
    <t>Горшеченский муниципальный район</t>
  </si>
  <si>
    <t>51.4457464</t>
  </si>
  <si>
    <t>37.9574674</t>
  </si>
  <si>
    <t>y__yHgptfFP~IsS{D_f@be@wo@tQm\nxAcmBkjE{z@gw@emAihC}r@xz@yl@xCc_DevAcnAwLYyLdEzHupBxoMs_@jeAqgAlqA_qAx}BmRpaAse@nxFhKnaN}i@npRti@p~]c~A~xJsRj|CqG`yFtQr}Tgf@tpMiiCzfP_LljDzDvq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</si>
  <si>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dae94f9a-e445-4b16-8079-71f022d42444</t>
  </si>
  <si>
    <t>Сельское поселение Любимовский сельсовет Большесолдатский район</t>
  </si>
  <si>
    <t>Большесолдатский муниципальный район</t>
  </si>
  <si>
    <t>51.521588</t>
  </si>
  <si>
    <t>35.682449</t>
  </si>
  <si>
    <t>eumyHufxxEtAbPvQ~PnAzZ|L{`@be@iBzM|u@iAz_@vR|Uvg@}o@vq@yzApQxN|xAkqDmf@}jEwmCecFur@iuD_eAo~Aci@eQ_kDrF{c@gEeaFi|Bab@o`@wiAypBa|BocB{{@o_@kHul@mShAom@{qAkRn}@qw@`jAef@`N_{D`oEauCjKw@wRuNxBpEkMeFqU</t>
  </si>
  <si>
    <t>79bd9e81-3f42-4616-8707-6bca6fbad41c</t>
  </si>
  <si>
    <t>Сельское поселение 2-й Поныровский сельсовет</t>
  </si>
  <si>
    <t>Поныровский муниципальный район</t>
  </si>
  <si>
    <t>52.2722933</t>
  </si>
  <si>
    <t>36.2075638</t>
  </si>
  <si>
    <t>el`~Hix~{EgG|MkUqMgSzEva@`bEleA`rGbk@~r@qb@`|BhFzm@_ZfrIfs@|vAljCnz@hWxzAq@rrD{[nfFfLx`M~^lhFh{LqwAjoFrTvT`Npk@xaAtdClp@bWqDhjAunApNq\hDsvDnn@ugBt_@wX`_HugCbiNyaSl}Dm|A`uGk}GtqBkpFx|BugB~r@oQ`b@pDrhCdx@dpC|hAbmIl}ExrB~v@tx@zQbsAeN~p@j`DdHbt@iG|dCb_@vkCab@peAiLzy@kA~{AdMhzCgEnxAeNht@g}@hrAub@dJ_{D`oEauCjKw@wRuNxBpEkMeFqU</t>
  </si>
  <si>
    <t>89296618-9df0-4fe9-8d93-f4f75d368255</t>
  </si>
  <si>
    <t>Сельское поселение Троицкокраснянский сельсовет</t>
  </si>
  <si>
    <t>Щигровский муниципальный район</t>
  </si>
  <si>
    <t>51.9358083</t>
  </si>
  <si>
    <t>36.6138997</t>
  </si>
  <si>
    <t>oy~{Hebn~EvS}tIrxAojBb|Aaj@zlAbVb[mBta@os@lJAyI`jChRhe@|pAxgBzTzhArr@~Prc@vx@jI|^jJ~nC|x@leB~NfEplAmE|\jc@nE`p@ySr}BdIrbAzX``@heBvRn`@`s@dSjiI}V|tGxn@n}CPlwDxXzjC{FxvAdKpxFdn@duD~eArkDsPngAta@bP_C|_@fPh_@oMv]la@nt@tD|c@gcBnz@vZhwBxXraAbM`}AgLv_EhmJnnF`_Clv@|}AgMtq@xbDnGtq@iG|dCb_@vkCab@peAiLzy@kA~{AdMhzCgEnxAeNht@g}@hrAub@dJ_{D`oEauCjKw@wRuNxBpEkMeFqU</t>
  </si>
  <si>
    <t>Беловский муниципальный район</t>
  </si>
  <si>
    <t>51.1832639</t>
  </si>
  <si>
    <t>35.6234072</t>
  </si>
  <si>
    <t>gukwHirlxE|LqSlINyJlUuRpOuHqB{FhLz@xrAkPn`Aoj@tb@ekAkPq{@rPyn@vc@ckAtoEt@bVoX`o@}vChsBglCjyDkuAedBkhCzJwd@mYwViAo|@cdAme@b|@md@wsEwo@arAwuAcgBmk@ee@{j@wTwkBqXs|@{`@wcAqbAgt@msA_h@igBkr@m{DobBgjF_r@}yFwmCecFur@iuDg`AozA{m@eU_kDrF{c@gEeaFi|Bab@o`@wiAypBa|BocB{{@o_@kHul@mShAom@{qAkRn}@qw@`jAef@`N_{D`oEauCjKw@wRuNxBpEkMeFqU</t>
  </si>
  <si>
    <t>c420dd41-57d1-438c-8efe-1d43e98a2ea5</t>
  </si>
  <si>
    <t>Сельское поселение Большежировский сельсовет</t>
  </si>
  <si>
    <t>Фатежский муниципальный район</t>
  </si>
  <si>
    <t>51.9624957</t>
  </si>
  <si>
    <t>35.9701801</t>
  </si>
  <si>
    <t>gyc|HyepzEi{CflEzdJysMpaAoWz~@ui@`u@qSpuG}|GrzBkyFdvBqaBzm@aQdg@bDdpDbjA`mC`lAhaI`vE`iCf{@|}AgMfw@h|DkDb~Cb_@vkCab@peAiLzy@kA~{AdMhzCgEnxAeNht@g}@hrAub@dJ_{D`oEauCjKw@wRuNxBpEkMeFqU</t>
  </si>
  <si>
    <t>Пристенский муниципальный район</t>
  </si>
  <si>
    <t>51.280394</t>
  </si>
  <si>
    <t>36.649135</t>
  </si>
  <si>
    <t>{y~wHa_u~EKwaBfHcEnS~PxCmIpUzQlq@wlC{TmQokB{Swf@m{@y`@rcAcQzhCyTbiAwi@nzAdHnhBiG`nEks@vdB~rAbzGxiEzbFpx@xwBbdBxsI~Bbc@aJ|`AfHtyA`xAr~ExvAvcH`{@riGoD~UqsC`sBk^xoAyv@r|@exNlgGyaCziCogFzc@klD|aAecDfAelBtzD_`Aj{@wcBfdD}~DviCek@oComBizA}vAwHu}BqtAcx@u[{t@}Jyk@`C{wKlzBtK|Onq@zmDcCleDb_@piCab@vgAiLzy@kA~{AdMhzCgEnxAiM`r@c~@ptAub@dJ_{D`oEauCjKw@wRuNxBpEkMeFqU</t>
  </si>
  <si>
    <t>94bc99f0-89b0-4ca8-9f23-7938929a5876</t>
  </si>
  <si>
    <t>Сельское поселение Быстрецкий сельсовет</t>
  </si>
  <si>
    <t>Тимский муниципальный район</t>
  </si>
  <si>
    <t>51.6012795</t>
  </si>
  <si>
    <t>37.4313851</t>
  </si>
  <si>
    <t>uh}yHexmcFlAca@eI`Q_g@zJkHrRk^nOct@diBqdAtGeFz_FpOrbVqh@bjM{dClhO_LljDzDvqAxt@dgFlUvxCq`@nmOtf@`mRuv@zjDgz@lrB{bAv`Gfj@dvDrChsBoe@tgOqk@`fDsr@taCs~AnaKkj@vyBke@``@ka@bcC_EbuDjc@l`DhHjaE{_AvgH~V`qHwI`d@u`ArmB~@`Wtr@nQli@pl@|U|mA~MnQi_@`fAf`AjQbj@baByAne@sE}@~oGxnDlGb_Ao_@`cAuGryEpvAvbHcCleD|^~nCea@n`A_Mt{@kA~{AdMhzCgEnxAkPtx@a{@|mAub@dJ_{D`oEauCjKw@wRuNxBpEkMeFqU</t>
  </si>
  <si>
    <t>eab28a1f-7523-43bb-aac8-46ab71d11f05</t>
  </si>
  <si>
    <t>Сельское поселение Котовский сельсовет Касторенского района</t>
  </si>
  <si>
    <t>Касторенский муниципальный район</t>
  </si>
  <si>
    <t>51.776215</t>
  </si>
  <si>
    <t>38.169948</t>
  </si>
  <si>
    <t>er_{Hy~}gFzFxN_Pr_@kf@~}DaN[}a@rXeRmG_EzLvUzBlFrf@jpCjvArvB|YraDxkBle@KfeCd`FnsClwK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</si>
  <si>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b52b353b-2ed2-4be7-a826-0748873e9cda</t>
  </si>
  <si>
    <t>Сельское поселение Некрасовский сельсовет</t>
  </si>
  <si>
    <t>Рыльский муниципальный район</t>
  </si>
  <si>
    <t>51.489173</t>
  </si>
  <si>
    <t>34.724791</t>
  </si>
  <si>
    <t>{mgyHed}rEef@x}@pGrK_CzNrZr]pTzr@tz@vv@ogBxtEw`@`aCy|@jYe[e@w_Dky@wRiY{D_sB{OiuAge@is@yg@{b@xDe}Bu`AqkDvSm|CkLcyAsbAw`EMswBgMynAnK}oDaDojA_d@uqAqHa_AsnAo`F{]kkGkgCezLeZifD_MiiGcw@q|L|Eig@te@yt@~CkoEra@c{AdIeaAxDslAuNodIjtD}{GrL}p@w@weCjUwd@ulAimFcS_sBcl@_zB{tAukIeGubGj\g|AtnDqsHhmAenB~jAkiFbYsxJtYqyA_a@_gIspDoeBe{AadCa|BocB{{@o_@kHul@mShAom@{qAkRn}@qw@`jAef@`N_{D`oEauCjKw@wRuNxBpEkMeFqU</t>
  </si>
  <si>
    <t>b1161993-fdbc-49e0-93f0-a38d88486351</t>
  </si>
  <si>
    <t>Сельское поселение Чаплинский сельсовет</t>
  </si>
  <si>
    <t>Курчатовский муниципальный район</t>
  </si>
  <si>
    <t>51.6093817</t>
  </si>
  <si>
    <t>35.5326976</t>
  </si>
  <si>
    <t>o}~yHm~zwE`ByN_gAyVwr@`DmLou@oCeiFj\g|AtnDqsHhmAenB~jAkiFbYsxJtYqyA_a@_gIspDoeBe{AadCa|BocB{{@o_@kHul@mShAom@{qAkRn}@qw@`jAef@`N_{D`oEauCjKw@wRuNxBpEkMeFqU</t>
  </si>
  <si>
    <t>7d3bffb4-2ea6-4d15-8ec3-52627905249d</t>
  </si>
  <si>
    <t>Сельское поселение Вышнеольховатский сельсовет</t>
  </si>
  <si>
    <t>51.9773889</t>
  </si>
  <si>
    <t>36.9327371</t>
  </si>
  <si>
    <t>kzf|Hqel`FzExJuJpKdC~b@_Mdd@hjBvmB`t@zPnpBku@fXeBj_@vPnd@hk@dYaBpX|W|e@mvA~uAaj@`o@xTrG{R~{@iv@|HrUul@v_AmJvuPyIrb@gaAbaBuRhyBzjBd|JnCdh@iNtiE`cBfkCzTzhArr@~Prc@vx@jI|^bH|hClw@tgBvR`IplAmEbXtXpJnu@kSh~CtShz@bRlNz`BfQn`@`s@dSjiI}V|tGxn@n}CPlwDxXzjC{FxvAdKpxFdn@duD~eArkDsPngAta@bP_C|_@fPh_@oMv]la@nt@tD|c@gcBnz@vZhwBxXraAbM`}AgLv_EhmJnnF`_Clv@|}AgMju@brDoBhhDb_@vkCab@peAiLzy@kA~{AdMhzCgEnxAeNht@g}@hrAub@dJ_{D`oEauCjKw@wRuNxBpEkMeFqU</t>
  </si>
  <si>
    <t>defd3d60-9383-4eee-ac7f-7ddc71b082f3</t>
  </si>
  <si>
    <t>Сельское поселение Барковский сельсовет</t>
  </si>
  <si>
    <t>51.6992275</t>
  </si>
  <si>
    <t>36.8889513</t>
  </si>
  <si>
    <t>enpzH}~c`Ffx@zT~e@jn@tvBtc@vh@h\~_@mAxSniJuv@zjDgz@lrB{bAv`Gfj@dvDrChsBoe@tgOqk@`fDsr@taCs~AnaKkj@vyBke@``@ka@bcC_EbuDjc@l`DlHx}Dyz@rfGyDhpAzXptF`_@mJf_A{xAp{C}Aph@ld@bIrUxRhsDthA|f@do@~f@vZde@nRhr@tTlaEoy@`ZoGxN~d@|vBaKd_CqoAip@zInfAo_@`cA}GhsExvA`iHcCleDb_@vkCab@peAiLzy@kA~{AdMhzCgEnxAkPtx@a{@|mAub@dJ_{D`oEauCjKw@wRuNxBpEkMeFqU</t>
  </si>
  <si>
    <t>91b4ed44-dd4a-4a7c-9c01-5fa611cda8ba</t>
  </si>
  <si>
    <t>Сельское поселение Ольховский сельсовет</t>
  </si>
  <si>
    <t>Хомутовский муниципальный район</t>
  </si>
  <si>
    <t>51.8394605</t>
  </si>
  <si>
    <t>34.6100337</t>
  </si>
  <si>
    <t>}uk{Hq}frEhZlt@le@{x@puDowCxoAhf@|xAcr@|gD}e@|vEgmEh`@_Jhk@wi@pv@kaA|]gsAfyBmkAlhC_Wt~@|c@`~A~nBpx@t@`^tVrqAf|C|f@hk@nOyz@feBl@\}iAb\oI|Ee_@YuaBo`AolDlTcpCuJyxAgdAghEMswBgMynAnK}oDaDojA_d@uqAqHa_AsnAo`F{]kkGkgCezLeZifD_MiiGiw@}`MbF}b@te@yt@~CkoE`i@qaCtGmbByNmjIjtD}{GrL}p@w@weCjUwd@ulAimFcS_sBcl@_zB{tAukIeGubGj\g|AtnDqsHhmAenB~jAkiFbYsxJtYqyAy`@afIevDmkByuAa_Ca|BocB{{@o_@kHul@mShAom@{qAkRn}@qw@`jAef@`N_{D`oEauCjKw@wRuNxBpEkMeFqU</t>
  </si>
  <si>
    <t>c9f17aa1-9573-43aa-b689-b8c58ec7ce7e</t>
  </si>
  <si>
    <t>Сельское поселение Беляевский сельсовет</t>
  </si>
  <si>
    <t>Конышевский муниципальный район</t>
  </si>
  <si>
    <t>51.8682915</t>
  </si>
  <si>
    <t>35.1085127</t>
  </si>
  <si>
    <t>opq{H}bhuEkCivBkKo@`[kt@~_AorFxRamHiL}~BnNm}AnV}X~l@r|@l|Ap`@|qGvrCr}Ami@l}@clCsAiVrVeLjk@k{@sJ_lCaWg\gL}k@eb@c|Emn@wkAyZ}lCkd@kpBlYybBoJm}A`Yw\ytBu}Hs|@_nAqJ}`A{@i^ryB_{C{^i{Djq@pFbv@{QtuCs@x|@qa@byByi@nhAcu@~Q_Cdq@|rA`Ntk@xY~Lbh@sh@bw@o~AddCiEyq@s`I|f@i~G_m@czEyc@{sAsE}i@lu@e}Gbu@auBfe@ix@|b@syBrMc|A_Aqr@ik@gkCuOqwAm~@cpBkRn}@qw@`jAef@`N_{D`oEauCjKw@wRuNxBpEkMeFqU</t>
  </si>
  <si>
    <t>d1355cb9-dcf1-418b-a99d-34f142a8ae86</t>
  </si>
  <si>
    <t>Городское поселение поселок Горшечное</t>
  </si>
  <si>
    <t>51.522137</t>
  </si>
  <si>
    <t>38.035334</t>
  </si>
  <si>
    <t>i}myH}zcgFfCtThd@~K}Mf[i_@|RurAbB{hB}|@sbD`uScg@pgAkuBtpCc[ly@kw@fkItNzcM}i@npRti@p~]c~A~xJsRj|CqG`yFtQr}Tgf@tpMiiCzfP_LljDzDvq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</si>
  <si>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51.0373339</t>
  </si>
  <si>
    <t>35.6746023</t>
  </si>
  <si>
    <t>q_ovHikvxE`|@hW~GcXfN_JeVafA{v@}^alAugAeaAsj@{nB{xC}X?qv@hf@as@gw@gtAs[{h@fc@ud@l@_{Bdd@et@cIg[h{Al^x~FqpBly@_z@b}FiJnSuRpOuHqBkG~MjAbqAeMt{@kl@`g@olA}Oq{@rPyn@vc@ckAtoEt@bVoX`o@}vChsBimCbyDitA}cBkhCzJwd@mYwViAo|@cdAme@b|@aj@wcFoSqe@y_BguBslAm_AusBc]kx@gYi~AmxAwcAu|B{dAqqFu{A}tEyx@goGwmCecFur@iuD_eAo~Aci@eQ_kDrF{c@gEeaFi|Bab@o`@wiAypBa|BocB{{@o_@kHul@mShAom@{qAkRn}@qw@`jAef@`N_{D`oEauCjKw@wRuNxBpEkMeFqU</t>
  </si>
  <si>
    <t>b9f7cac4-97b8-47c3-ae86-4fd9f0a4def9</t>
  </si>
  <si>
    <t>Сельское поселение Рудавский сельсовет</t>
  </si>
  <si>
    <t>Обоянский муниципальный район</t>
  </si>
  <si>
    <t>51.2491457</t>
  </si>
  <si>
    <t>36.3108745</t>
  </si>
  <si>
    <t>{nxwHk}r|ExCsNxQgH`qAj_@j`AeV|Tbz@~x@xcGuPv`@ugCfeBe[ljAko@vx@ybOtpGibCbjCweFhc@{fCds@mG|fDmObY|@nd@_NlWlq@|{A~d@dg@qtCjnSmfA~wBmQhgCp]fgL{RzEi@tUsfA[aS{b@eMyAinAnUwaAsHiqBtoEcmB|}Ayb@_m@mc@iX_bFyAeaFi|Bab@o`@wiAypBa|BocB{{@o_@kHul@mShAom@{qAkRn}@qw@`jAef@`N_{D`oEauCjKw@wRuNxBpEkMeFqU</t>
  </si>
  <si>
    <t>8dc9f81f-eea8-44ee-9511-d180047ab686</t>
  </si>
  <si>
    <t>Сельское поселение Вышнедеревенский сельсовет</t>
  </si>
  <si>
    <t>Льговский муниципальный район</t>
  </si>
  <si>
    <t>51.5610068</t>
  </si>
  <si>
    <t>35.3019607</t>
  </si>
  <si>
    <t>iouyHc|mvEsN@gGxf@iz@phAci@x{BadDv[cn@cIyd@jF}b@qa@rFwuAyNmjIjtD}{GrL}p@w@weCjUgf@ulAykFcS_sBcl@_zB{tAukI{Gm|F`]obBtnDqsHhmAenB~jAkiFbYsxJtYqyA_a@_gIspDoeBe{AadCa|BocB{{@o_@kHul@mShAom@{qAkRn}@qw@`jAef@`N_{D`oEauCjKw@wRuNxBpEkMeFqU</t>
  </si>
  <si>
    <t>428bd6b9-36ce-4a2f-9820-ac0a0e541d6f</t>
  </si>
  <si>
    <t>Сельское поселение Старковский сельсовет</t>
  </si>
  <si>
    <t>51.752758</t>
  </si>
  <si>
    <t>35.8627436</t>
  </si>
  <si>
    <t>i|zzHwq{yEc[iPxLwSlvAzhAx}@pj@dLSw@wRuNxBpEkMeFqU</t>
  </si>
  <si>
    <t>d7838c7e-d626-4c8b-8f99-c95943aceb9b</t>
  </si>
  <si>
    <t>Сельское поселение Кармановский сельсовет</t>
  </si>
  <si>
    <t>Железногорский муниципальный район</t>
  </si>
  <si>
    <t>52.1492407</t>
  </si>
  <si>
    <t>35.3554824</t>
  </si>
  <si>
    <t>qjh}HmgxvEoGpF{EsFeeAdk@ukAh^scAgWa_@bQcyA{x@kv@yoAwHkb@xu@}b@tr@{_BvhBmaGx`@qs@zm@mf@bfAebCjpAmLfSwcDsa@yRuDuj@fSwq@jFyyCpc@mjBbFumEliElyAvt@}Poh@izPfFulJidAc|E~ZquBdv@m`DpAwu@|LkItjAjRzuAoyAjPuz@k@sqCnn@ugBt_@wX`_HugCbiNyaSv~Dw}AvsGa|GtqBkpF|xBydB|a@uPpr@HrfEttA`{B`cAhkIzzEj|Bxu@|uAuOtI`BxG`Tdo@zkDcEnyCb_@piCab@vgAiLzy@kA~{AdMhzCgEnxAiM`r@c~@ptAub@dJ_{D`oEauCjKw@wRuNxBpEkMeFqU</t>
  </si>
  <si>
    <t>ec937401-24ed-4df6-b8fd-45064997ca4b</t>
  </si>
  <si>
    <t>Сельское поселение Дружненский сельсовет</t>
  </si>
  <si>
    <t>51.6189756</t>
  </si>
  <si>
    <t>35.576933</t>
  </si>
  <si>
    <t>e|`zH}scxE~AuNwPcHu}@~f@dN}uBj~DyvIfhA{cBlsAacGvUgiJtYqyA_a@_gIspDoeBe{AadCa|BocB{{@o_@kHul@mShAom@{qAkRn}@qw@`jAef@`N_{D`oEauCjKw@wRuNxBpEkMeFqU</t>
  </si>
  <si>
    <t>087836a4-e130-408d-89d8-bfba776f8647</t>
  </si>
  <si>
    <t>Сельское поселение Знаменский сельсовет Советский район</t>
  </si>
  <si>
    <t>51.752261</t>
  </si>
  <si>
    <t>37.42783</t>
  </si>
  <si>
    <t>izzzHsamcFhLxd@zVj[tEyRdMnI|Dp_@lLrIGap@bWo]mlAisBymA}mCkh@}a@{o@q~Cto@eh@zNqjAnFspE~M}PbLCd~C_lF~o@x|@~~BbdGtcA|W`aAgoAjmBouAniDt_B`xAbcBfh@eXlJrsFc|A~eJmSfiDwFdl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</si>
  <si>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e0b5e33f-75e1-4854-8ff2-e41d0da4201a</t>
  </si>
  <si>
    <t>Городской округ город Курчатов</t>
  </si>
  <si>
    <t>51.6604083</t>
  </si>
  <si>
    <t>35.6572224</t>
  </si>
  <si>
    <t>s|hzHehsxE~D`BfBcLvOnHfRecDcm@o{Eod@}uAmDqo@|t@ouGbu@auBfe@ix@|b@syBhNuaBuA_m@ik@gkCuOqwAm~@cpBkRn}@qw@`jAef@`N_{D`oEauCjKw@wRuNxBpEkMeFqU</t>
  </si>
  <si>
    <t>818d5d31-1d42-4390-bf2d-4e0759e36be7</t>
  </si>
  <si>
    <t>Сельское поселение Поповкинский сельсовет</t>
  </si>
  <si>
    <t>Дмитриевский муниципальный район</t>
  </si>
  <si>
    <t>52.1221719</t>
  </si>
  <si>
    <t>34.8094057</t>
  </si>
  <si>
    <t>mbc}HqumsElChPqGjNvi@leAnzA~i@h_@{@p`@lPdf@aS~vAmhGmqIm|RkhAakDq~DonQb{DonD~d@bRbXe}Ab|Ayg@ncEojD~bB}dErJudBac@i{IRuzDczAwoFs_@enKvx@ulX}v@cuFia@ut@qv@okXlFojJodAi~E~ZquBdv@m`DpAwu@|LkItjAjRzuAoyAjPuz@k@sqCnn@ugBt_@wX`_HugCbiNyaSl}Dm|A`uGk}GtqBkpFx|BugBzm@aQdg@bDpsFnmBjsJ`rFxrB~v@tx@zQbsAeN~p@j`DdHbt@iG|dCb_@vkCab@peAiLzy@kA~{AdMhzCgEnxAeNht@g}@hrAub@dJ_{D`oEauCjKw@wRuNxBpEkMeFqU</t>
  </si>
  <si>
    <t>babe1273-316a-4376-b03a-f88e245f5d09</t>
  </si>
  <si>
    <t>Сельское поселение Тимский сельсовет</t>
  </si>
  <si>
    <t>51.674294</t>
  </si>
  <si>
    <t>37.170127</t>
  </si>
  <si>
    <t>ktkzHk|zaFhc@uO|YrYdVmAnOlf@`hAdu@i~AprJkJbjD~DliAxt@dgFlUvxCq`@nmOtf@`mRuv@zjDgz@lrB{bAv`Gfj@dvDrChsBoe@tgOqk@`fDsr@taCs~AnaKkj@vyBke@``@ka@bcC_EbuDjc@l`DhHjaE{_AvgH~V`qHwI`d@u`ApnB~@bVtr@nQli@pl@|U|mA~MnQi_@`fA~~@`PvOhYrZbhAkDtp@rKuDh_GjgDlGb_Ao_@`cAuGryEpvAvbHcCleD`_@hmC_b@~cAiLzy@kA~{AdMhzCgEnxAkPtx@a{@|mAub@dJ_{D`oEauCjKw@wRuNxBpEkMeFqU</t>
  </si>
  <si>
    <t>98be0b56-0662-40e9-bc75-82be820fa3a6</t>
  </si>
  <si>
    <t>Сельское поселение Солдатский сельсовет Горшеченского района</t>
  </si>
  <si>
    <t>51.49606</t>
  </si>
  <si>
    <t>37.899787</t>
  </si>
  <si>
    <t>wchyHahjfFlTpk@fp@qKvFvp@zR}PtVoBpH_xDbVas@goBwmEwx@{s@emAihC}r@xz@yl@xCc_DevAcnAwLYyLdEzHivBd`Ncg@pgAkuBtpCc[ly@kw@fkItNzcM}i@npRti@p~]c~A~xJsRj|CqG`yFtQr}Tgf@tpMiiCzfP_LljDzDvqAxt@dgFlUvxCq`@nmOtf@`mRuv@zjDgz@lrB{bAv`Gfj@dvDrChsBoe@tgOqk@`fDsr@taCs~AnaKkj@vyBke@``@ka@bcC_EbuDjc@l`DhHjaE{_AvgH~V`qHwI`d@u`ArmB~@`Wtr@nQli@pl@|U|mA~MnQi_@`fA~~@`PvOhYrZbhAkDtp@rKuDh_GjgDlGb_Ao_@`cAuGryEpvAvbHcCleD|^~nCea@n`A_Mt{@kA~{AdMhzCgEnxAkPtx@a{@|mAub@dJ_{D`oEauCjKw@wRuNxBpEkMeFqU</t>
  </si>
  <si>
    <t>52.2883514</t>
  </si>
  <si>
    <t>35.5116763</t>
  </si>
  <si>
    <t>irc~HcawwEgMxAoSaR`DyXaPg_Co[u_Bp_ANp}@ja@laDs_ApmBdAtcCkqArjBas@vDobB_c@{dAjHkv@{Z{_Cg}@c{AqCil@{f@cgAubAunDaGo_GrD}oD`XafD{B}uB~Pay@uAsVh{LqwAjoFrTvT`Npk@xaAtdClp@bWqDhjAunApNq\hDsvDnn@ugBt_@wX`_HugCbiNyaSv~Dw}AvsGa|GtqBkpF|xBydB|a@uPpr@HrfEttA`{B`cAhkIzzEj|Bxu@|uAuOtI`BxG`Tdo@zkDcEnyCb_@piCab@vgAiLzy@kA~{AdMhzCgEnxAiM`r@c~@ptAub@dJ_{D`oEauCjKw@wRuNxBpEkMeFqU</t>
  </si>
  <si>
    <t>e34c5770-2596-4bb2-8021-9532032d178e</t>
  </si>
  <si>
    <t>Сельское поселение Паникинский сельсовет</t>
  </si>
  <si>
    <t>51.3675387</t>
  </si>
  <si>
    <t>36.1877974</t>
  </si>
  <si>
    <t>mwoxHg}z{EnIgx@gH}@yLi]kdAfoEaWp^}@|eB}rDlcAafDjCiiBpxD_`Aj{@ogBlhDvNzXna@tlRp]|mCeZfeDh|@|x@tDlPsYdsDedDjhHcfB`wAoj@it@sc@kSguDxDciAaUqmEwzBe{AadCa|BocB{{@o_@kHul@mShAom@{qAkRn}@qw@`jAef@`N_{D`oEauCjKw@wRuNxBpEkMeFqU</t>
  </si>
  <si>
    <t>71011751-66f5-4ddf-b1a4-8412007877fb</t>
  </si>
  <si>
    <t>Сельское поселение Большесолдатский сельсовет</t>
  </si>
  <si>
    <t>51.3335513</t>
  </si>
  <si>
    <t>35.5189665</t>
  </si>
  <si>
    <t>ufixH{mxwEuXdn@_d@ql@me@b|@aj@wcFoSqe@y_BguBslAm_AusBc]kx@gYs}@{q@er@q`Agq@uaB{dAqqFu{A}tEyx@goGwmCecFur@iuDg`AozA{m@eU_kDrF{c@gEeaFi|Bab@o`@wiAypBa|BocB{{@o_@kHul@mShAom@{qAkRn}@qw@`jAef@`N_{D`oEauCjKw@wRuNxBpEkMeFqU</t>
  </si>
  <si>
    <t>8fca93cb-b0d4-4afb-b2fd-d64fc941f443</t>
  </si>
  <si>
    <t>Сельское поселение Полянский сельсовет</t>
  </si>
  <si>
    <t>51.7500532</t>
  </si>
  <si>
    <t>35.9780253</t>
  </si>
  <si>
    <t>olzzHgorzEs]{CnWskHxd@emBeSgsDjPmuCx`GfmDxrB~v@tx@zQbsAeNrv@pxDwCzaDb_@piCab@vgAiLzy@kA~{AdMhzCgEnxAiM`r@c~@ptAub@dJ_{D`oEauCjKw@wRuNxBpEkMeFqU</t>
  </si>
  <si>
    <t>a8a37e15-1852-47f1-8115-aca29e53304b</t>
  </si>
  <si>
    <t>Сельское поселение Старолещинский сельсовет</t>
  </si>
  <si>
    <t>Солнцевский муниципальный район</t>
  </si>
  <si>
    <t>51.468535</t>
  </si>
  <si>
    <t>36.8996809</t>
  </si>
  <si>
    <t>kmcyHy}e`FbNnOhrAb\fw@~`@nZvc@fk@fFvRpLzO~}@vbAvpBvYfeAfKhqFk`@}LsNdGysAlfDufAtlBwnA`^_wEb`C}pEj~Etk@zcDl|@ntBis@x{@q`@bzF}cAwBiGj|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</si>
  <si>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51.1750903</t>
  </si>
  <si>
    <t>35.3029633</t>
  </si>
  <si>
    <t>uejwH}dnvEsG~R{h@hMsJiM}]{AoVcg@i`@aeBc^f|@c_@za@sz@qGkj@obBa|BicDqd@ke@soA}q@g{@inAq]sjAsvAmzHw_@{cAwfGyxFq^wf@g[weAmd@wsEcYqu@mbCiyCgaAge@m|AgSkx@gYs}@{q@er@q`Agq@uaB{dAqqFu{A}tEyx@goGwmCecFgq@yqD_z@uvAqu@o\_kDrF{c@gEeaFi|Bab@o`@wiAypBa|BocB{{@o_@kHul@mShAom@{qAkRn}@qw@`jAef@`N_{D`oEauCjKw@wRuNxBpEkMeFqU</t>
  </si>
  <si>
    <t>078fc246-beaf-483f-b158-11dc1816364f</t>
  </si>
  <si>
    <t>Сельское поселение Защитенский сельсовет</t>
  </si>
  <si>
    <t>51.7048202</t>
  </si>
  <si>
    <t>36.7389903</t>
  </si>
  <si>
    <t>osqzHavf_F}E~Gng@`qAllAhkAdz@}Trf@zoC`C~hCcf@hqN}j@bcDsr@taCs~AnaKkj@vyBke@``@ka@bcC_EbuDjc@l`DpH|vDc`AdrHfXdaH`_@mJdcA_zAruCwAri@hd@dS|aAvHjfCnsBxjAhk@jaAdNdz@~NdaDwy@`\oGxN~d@|vBeK|_CmoAaq@zInfAa_@t`AaFvrBt@`aCxtAzuGcEnyC`_@dhCub@~jA}K`{@k@vfBpLpfCgFvbBmOjt@qw@`jAef@`N_{D`oEauCjKw@wRuNxBpEkMeFqU</t>
  </si>
  <si>
    <t>596d92ff-5d25-4420-8e84-e6f6c3dd0442</t>
  </si>
  <si>
    <t>Сельское поселение Верхнелюбажский сельсовет</t>
  </si>
  <si>
    <t>52.2143638</t>
  </si>
  <si>
    <t>35.8386876</t>
  </si>
  <si>
    <t>mau}HcnvyEpD|H{IlAdAzZl|Hyu@|_@iMfrFtSdZhOpk@xaAtdClp@bWqDhjAunApNq\hDsvDnn@ugBt_@wX`_HugCbiNyaSl}Dm|A`uGk}GtqBkpFx|BugB`v@uQnnDn`AtuCrlAtmJ~mFvuBbr@|}AgM~p@j`DdHbt@iG|dCb_@vkCab@peAiLzy@kA~{AdMhzCgEnxAeNht@g}@hrAub@dJ_{D`oEauCjKw@wRuNxBpEkMeFqU</t>
  </si>
  <si>
    <t>0a13218e-b570-436f-901c-9e325f810d7f</t>
  </si>
  <si>
    <t>Сельское поселение Зоринский сельсовет</t>
  </si>
  <si>
    <t>51.1687938</t>
  </si>
  <si>
    <t>36.370937</t>
  </si>
  <si>
    <t>w|hwHoq~|EbBxU}x@lsAgR~Nwj@kAgd@`e@uShsDyRfe@_LvfB_Bl\dIb^ydAd^|VndB_DpSgtChtBe[ljAcq@nz@aaO|nGibCbjCweFhc@{fCds@mG|fDmObY|@nd@_NlWlq@|{A~d@dg@qtCjnSmfA~wBmQhgCp]fgL{RzEi@tUsfA[aS{b@eMyAinAnUwaAsHiqBtoEcmB|}Ayb@_m@mc@iX_bFyAeaFi|Bab@o`@wiAypBa|BocB{{@o_@kHul@mShAom@{qAkRn}@qw@`jAef@`N_{D`oEauCjKw@wRuNxBpEkMeFqU</t>
  </si>
  <si>
    <t>ed61b635-9191-48fa-8ded-9178dc5f010e</t>
  </si>
  <si>
    <t>Сельское поселение Солдатский сельсовет Фатежского района</t>
  </si>
  <si>
    <t>51.996864</t>
  </si>
  <si>
    <t>35.682592</t>
  </si>
  <si>
    <t>cbj|Hq`yxEc~@uiAsnAe`AkkAv@q]ve@{YilBs[wb@qsCrk@cc@shD_j@|Hi]hU{a@mAwsAjPeq@ijCiCab@j\svBxt@y{CpAwu@|LkItjAjRzuAoyAjPuz@k@sqCnn@ugBt_@wX`_HugCbiNyaSv~Dw}AvsGa|GtqBkpF|xBydB|a@uPpr@HrfEttA`{B`cAhkIzzEj|Bxu@|uAuOtI`BxG`Tdo@zkDcEnyCb_@piCab@vgAiLzy@kA~{AdMhzCgEnxAiM`r@c~@ptAub@dJ_{D`oEauCjKw@wRuNxBpEkMeFqU</t>
  </si>
  <si>
    <t>1ef6c29c-ad14-43a1-bb33-6e95ae3468b4</t>
  </si>
  <si>
    <t>Сельское поселение Ноздрачевский сельсовет</t>
  </si>
  <si>
    <t>51.8242354</t>
  </si>
  <si>
    <t>36.3565407</t>
  </si>
  <si>
    <t>g~h{Hka||EfEyCtk@|rDpl@rr@dd@vhA`NpcAhQbZ~Nfx@toB}h@zj@pfD~eArkDsPngAta@bP_C|_@fPh_@oMv]la@nt@tD|c@gcBnz@vZhwBxXraAbM`}AgLv_EhmJnnF`_Clv@|}AgM~u@~tDcCleDb_@vkCab@peAiLzy@kA~{AdMhzCgEnxAeNht@g}@hrAub@dJ_{D`oEauCjKw@wRuNxBpEkMeFqU</t>
  </si>
  <si>
    <t>5091f526-25e7-45e3-95e8-c65c82e5c8f7</t>
  </si>
  <si>
    <t>Сельское поселение Малогородьковский сельсовет</t>
  </si>
  <si>
    <t>51.9061952</t>
  </si>
  <si>
    <t>35.4611031</t>
  </si>
  <si>
    <t>u|x{He_mwEjOdEb@`q@vj@hw@`Hzh@jcArsCz[jtBpy@b\xK~|Bc\byB`Dd~AzRl{@~{D|qCfh@tv@wIzb@iY`XndAnuErhGbqCxyAg[xPwShx@wbCeAoWrVeLjk@k{@sJ_lCaWg\gL}k@eb@c|Emn@wkAyZ}lCkd@kpBlYybBoJm}A`Yw\ytBu}Hs|@_nAqJ}`A{@i^ryB_{C{^i{Djq@pFbv@{QtuCs@x|@qa@byByi@nhAcu@~Q_Cdq@|rA`Ntk@xY~Lbh@sh@bw@o~AddCiEyq@s`I|f@i~G_m@czEyc@{sAsE}i@lu@e}Gbu@auBfe@ix@|b@syBrMc|A_Aqr@ik@gkCuOqwAm~@cpBkRn}@qw@`jAef@`N_{D`oEauCjKw@wRuNxBpEkMeFqU</t>
  </si>
  <si>
    <t>9a87fd1e-6587-4d5c-a765-68a6d8badce8</t>
  </si>
  <si>
    <t>Сельское поселение Крупецкий сельсовет Рыльский район</t>
  </si>
  <si>
    <t>51.619777</t>
  </si>
  <si>
    <t>34.330969</t>
  </si>
  <si>
    <t>caazHysopEeK~YqFyD}FdHmNit@lWaaA`ForCpUsg@br@ghDja@_dAhUgrItEgaKs\u~K~j@}yFbb@cg@|Ts}Az\ip@lQsjAliByB\}iAr\mJhGwiBmbAq~DnSw~CcLyvAsbAw`EMswBgMynAnK}oDaDojA_d@uqAqHa_AsnAo`F{]kkGohCq`MaY}_D_MiiGcw@q|L|Eig@te@yt@~CkoEra@c{AdIeaAxDslAuNodIjtD}{GrL}p@w@weCjUwd@ulAimFcS_sBcl@_zB{tAukIsIodFlF{x@vTu{@hqDmxHf_AqsAvZa{@raAm|ElTo`JhWcfAbAym@aa@qpH}oDedBe{AadCa|BocB{{@o_@kHul@mShAom@{qAkRn}@qw@`jAef@`N_{D`oEauCjKw@wRuNxBpEkMeFqU</t>
  </si>
  <si>
    <t>d9c1414e-c37b-48bc-8c9e-1e32daeff1f7</t>
  </si>
  <si>
    <t>Сельское поселение Панинский сельсовет</t>
  </si>
  <si>
    <t>51.5351766</t>
  </si>
  <si>
    <t>36.143623</t>
  </si>
  <si>
    <t>eopyHcgr{EhHhT}TrYed@bUmGpjLqv@iDo`C_vAiu@gZq`AwKqyLz_C|KlNxq@xnDcCleDb_@piCab@vgAiLzy@kA~{AdMhzCgEnxAiM`r@c~@ptAub@dJ_{D`oEauCjKw@wRuNxBpEkMeFqU</t>
  </si>
  <si>
    <t>0819edf3-a80e-4975-8af0-177679b132c3</t>
  </si>
  <si>
    <t>Сельское поселение Вышнереутчанский сельсовет</t>
  </si>
  <si>
    <t>51.3461807</t>
  </si>
  <si>
    <t>36.0067938</t>
  </si>
  <si>
    <t>{pkxHgpwzEwNbJxBxLfKh@eAdOq_@cQm[fVerA{t@u^_t@mHyy@{Swk@vNaaAqEse@uj@cvAecAql@mU_d@qtCjnSmfA~wBmQhgCp]fgL{RzEsCjVwdAcAsQib@eMyAinAnUwaAsHiqBtoEcmB|}Ayb@_m@mc@iX_bFyAeaFi|Bab@o`@wiAypBa|BocB{{@o_@kHul@mShAom@{qAkRn}@qw@`jAef@`N_{D`oEauCjKw@wRuNxBpEkMeFqU</t>
  </si>
  <si>
    <t>90993711-672f-468f-a6db-960f526ddc07</t>
  </si>
  <si>
    <t>Сельское поселение Егорьевский сельсовет</t>
  </si>
  <si>
    <t>51.8239481</t>
  </si>
  <si>
    <t>38.0006591</t>
  </si>
  <si>
    <t>a}h{Ho~|fFQ{HxTeB|Hp]|\z@pl@xqBz_@rdKvr@jt@pOf_@hNlsCp`Bn|H|@b_CpKduAqcBjhE_d@yGscBzTcr@vl@y|Ahm@{Hb|@rQb|@hdA~iAbv@jh@dNbvBz\fdA|_NxwQtyBbbGrkA|]`aAgoA|dBmsAjNKpbD~}A`xAbcBfh@eXtLh`EcFblAkxAlqIoQbwCqG`yFtQr}Tgf@tpMiiCzfPsKn_DnDt|Axt@dgFlUvxCq`@nmOjf@jpRkv@pg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</si>
  <si>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51.0522502</t>
  </si>
  <si>
    <t>35.7177683</t>
  </si>
  <si>
    <t>gbrvHkg_yEtFxDiMfcAsq@oh@k{AedCoYIqv@hf@as@gw@usAq[mi@dc@ud@l@_{Bdd@yt@qHsZvzAl^x~FqpBly@_z@b}FiJnSuRpOuHqBkG~MjAbqAeMt{@kl@`g@olA}Oq{@rPyn@vc@ckAtoEt@bVoX`o@}vChsBglCjyDkuAedBkhCzJwd@mYwViAo|@cdAme@b|@aj@wcFoSqe@y_BguBslAm_AusBc]kx@gYi~AmxAwcAu|B{dAqqFu{A}tEyx@goGwmCecFur@iuD_eAo~Aci@eQ_kDrF{c@gEeaFi|Bab@o`@wiAypBa|BocB{{@o_@kHul@mShAom@{qAkRn}@qw@`jAef@`N_{D`oEauCjKw@wRuNxBpEkMeFqU</t>
  </si>
  <si>
    <t>51.1391025</t>
  </si>
  <si>
    <t>35.4052651</t>
  </si>
  <si>
    <t>afcwHcabwEh@pTkl@oInArpBqSr}D{KvDwtAqO_n@fP{{BhbDcd@vc@wBuImm@bpAyVpR}q@sJal@_dBa|BicDqd@ke@soA}q@g{@inAq]sjAsvAmzHw_@{cAwfGyxFq^wf@g[weAmd@wsEcYqu@mbCiyCgaAge@m|AgSkx@gYqfAk{@_r@keAko@ueBufAwvF_sAm}Dyx@goGwmCecFgq@yqDuw@gtA{w@}^_kDrF{c@gEeaFi|Bab@o`@wiAypBa|BocB{{@o_@kHul@mShAom@{qAkRn}@qw@`jAef@`N_{D`oEauCjKw@wRuNxBpEkMeFqU</t>
  </si>
  <si>
    <t>de12e5b5-2b31-4f85-89f1-ca0f1ce74afa</t>
  </si>
  <si>
    <t>Сельское поселение Михайловский сельсовет Черемисиновский район</t>
  </si>
  <si>
    <t>Черемисиновский муниципальный район</t>
  </si>
  <si>
    <t>51.841042</t>
  </si>
  <si>
    <t>37.291089</t>
  </si>
  <si>
    <t>gtl{HcfrbFrAjPoh@vWxGxw@muCd{Ayi@aFqYdNgDc`@}DpClXj|Q~IhGxL|fDlaCfyHpCtwEkZbu@q^vaCqAn{DtZzeGki@l|Dws@xr@gRza@gHfhPcLbq@obAldBcRvpBpkBlaKnCdh@iNtiE`cBfkCzTzhArr@~Prc@vx@jI|^bH|hClw@tgBvR`IplAmEbXtXpJnu@kSh~CtShz@bRlNz`BfQn`@`s@dSjiI}V|tGxn@n}CPlwDxXzjC{FxvAdKpxFdn@duD~eArkDsPngAta@bP_C|_@fPh_@oMv]la@nt@tD|c@gcBnz@vZhwBxXraAbM`}AgLv_EhmJnnF`_Clv@|}AgM~u@~tDcCleDb_@vkCab@peAiLzy@kA~{AdMhzCgEnxAeNht@g}@hrAub@dJ_{D`oEauCjKw@wRuNxBpEkMeFqU</t>
  </si>
  <si>
    <t>846a7254-55c1-4e12-9cd8-54b6e8fcfa5f</t>
  </si>
  <si>
    <t>Сельское поселение Косоржанский сельсовет</t>
  </si>
  <si>
    <t>52.0994404</t>
  </si>
  <si>
    <t>36.7493201</t>
  </si>
  <si>
    <t>gv~|Hsvh_FdoAoz@djC{QjfA}l@dzAq}Cxj@qeCrcCupEjgAmjA`lA{OraA_h@plBsdCv`DmgA~a@|Pnd@hk@dYaBpX|Wdd@cuA`uA}j@vq@jTrG{Rv|@qv@~FfYok@j|@}HvlPiKrk@obAldBmQ~uBzjBd|JnCdh@iNtiE`cBfkCzTzhArr@~Prc@vx@jI|^bH|hClw@tgBvR`IplAmEbXtXpJnu@kSh~CtShz@bRlNz`BfQn`@`s@dSjiI}V|tGxn@n}CPlwDxXzjC{FxvAdKpxFdn@duD~eArkDsPngAta@bP_C|_@fPh_@oMv]la@nt@tD|c@gcBnz@vZhwBxXraAbM`}AgLv_EhmJnnF`_Clv@|}AgMfy@piEkFzpC`_@hmC_b@~cAiLzy@kA~{AdMhzCgEnxAeNht@g}@hrAub@dJ_{D`oEauCjKw@wRuNxBpEkMeFqU</t>
  </si>
  <si>
    <t>c280e1d4-4edd-43e4-a95d-ef77c360e023</t>
  </si>
  <si>
    <t>Сельское поселение Макаровский сельсовет</t>
  </si>
  <si>
    <t>51.6910561</t>
  </si>
  <si>
    <t>35.525892</t>
  </si>
  <si>
    <t>mznzHquywE{y@krAfS_v@rK_jCxNt_@|YzJvf@eh@bw@o~AddCiEyq@s`I|f@i~G_m@czEod@}uAwDql@fu@oxGbu@auBvc@gt@nc@wyB~MckCwl@wsCqNstAq_AasBkRn}@qw@`jAef@`N_{D`oEauCjKw@wRuNxBpEkMeFqU</t>
  </si>
  <si>
    <t>c139f0e6-3352-4b23-b83c-a1da94a10c3e</t>
  </si>
  <si>
    <t>Сельское поселение Ястребовский сельсовет</t>
  </si>
  <si>
    <t>51.4541844</t>
  </si>
  <si>
    <t>37.5528516</t>
  </si>
  <si>
    <t>cu`yHkpedFRf^vtA~iE|gAd~Kzq@`b@xUtgAiYtj@{Bjo@eMvR`c@vvAh[ph@|L|}@z]cMyCvhCnlA``Aap@`rDkl@lfBocCzzDgg@~xBqqBxiCuyC|aCvZriCxCppErp@huAtKddDpJzW`w@`~@rIZpBl_Fnk@teDrCzvAfVl|BiTttJbiBzaJ_IduAxLvt@xeA~yBvYfeAfKhqFk`@}LsNdGysAlfDufAtlBwnA`^_wEb`C}pEj~Etk@zcDl|@ntBis@x{@q`@bzF}cAwBiGj|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</si>
  <si>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788d0cdd-5e8e-4db2-81b2-69faa48286b1</t>
  </si>
  <si>
    <t>Сельское поселение Коммунаровский сельсовет</t>
  </si>
  <si>
    <t>51.850789</t>
  </si>
  <si>
    <t>37.738602</t>
  </si>
  <si>
    <t>egn{H}yieFcA|SpH|CtjBqBxTpdAfjAxjAni@l\|NfwBpWx{@feNf`RtyBbbGrkA|]`aAgoA|dBmsAjNKpbD~}A`xAbcBzg@sXrLfyDuErsAmyAtvImPzqCqG`yFtQr}Tgf@tpMiiCzfPsKn_DnDt|Axt@dgFlUvxCq`@nmOjf@jpRkv@pg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</si>
  <si>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Кореневский муниципальный район</t>
  </si>
  <si>
    <t>51.309219</t>
  </si>
  <si>
    <t>35.00776</t>
  </si>
  <si>
    <t>evcxHcpttEzQ`kK_T|cCpR~LgUxaBcf@|oAqw@}[qU}@{}DjYewEafC{c@{_@cWqE_VtEpFuVaS{`@lf@kdAiTah@uZskETwwAf\k|@hNcsB`WsmAcXgqC`b@g`B}N{zCqpBqtCwT{nAev@qgAeVaMkc@}cAo`@q^yKy}@yMkP}Ect@ek@{w@gOyf@}PnTkt@~UwBsWaPuJyOm{Guj@}yBaOasA}]jJqI}XyyAq^g\t`@qi@xZeMn_@}W`VmOfvBqWtLmsA}gAi}Ckg@sg@qBwbEfg@cn@cIyd@jF}b@qa@rFwuAyNmjIjtD}{GrL}p@w@weCjUgf@ulAykFcS_sBcl@_zB{tAukI{Gm|F`]obBtnDqsHhmAenB~jAkiFbYsxJtYqyAy`@afIevDmkByuAa_Ca|BocB{{@o_@kHul@mShAom@{qAkRn}@qw@`jAef@`N_{D`oEauCjKw@wRuNxBpEkMeFqU</t>
  </si>
  <si>
    <t>4bd0cd02-3bde-4c97-87b4-dd7f625eb486</t>
  </si>
  <si>
    <t>Сельское поселение Шумаковский сельсовет Солнцевского района</t>
  </si>
  <si>
    <t>51.512092</t>
  </si>
  <si>
    <t>36.653867</t>
  </si>
  <si>
    <t>kalyHedv~EhMeQlYjs@is@x{@}a@v{FqbAkDiGj|@i{AwsAmK{W__A`DqTlIiRzaAefA~gAcOx^aQ`LsMqCah@lg@}PjzBkg@xa@oElv@uc@fxAeOhjBvEzXyX|_AzN|NsGzf@}b@ln@svAj`Fot@f}FkK|X}n@do@gNbtB}lAryGvHnwAwFfzArHlvBpnD{}@~QzwBn`D|UEpmAvRnFbFjaDs_@jEsbA~kEci@xR{wAnSq\~Vx\mVjlA}Sla@|QjqDbdMV~i@{Qp]tBeGlgAnzAkm@}K_g@XsbLp}B|KlNxq@xnDcCleDb_@piCab@vgAiLzy@kA~{AdMhzCgEnxAiM`r@c~@ptAub@dJ_{D`oEauCjKw@wRuNxBpEkMeFqU</t>
  </si>
  <si>
    <t>c0218aa0-80a2-4403-97f8-4ad901f1d39e</t>
  </si>
  <si>
    <t>Городское поселение город Рыльск</t>
  </si>
  <si>
    <t>51.5681314</t>
  </si>
  <si>
    <t>34.6802597</t>
  </si>
  <si>
    <t>qyvyHqntrEKb^bWZf@ejAb\oIhEuZfAouAebAaxDnSw~CcLyvAsbAw`EMswBgMynAnK}oDaDojA_d@uqAqHa_AsnAo`F{]kkGkgCezLeZifD_MiiGiw@}`MbF}b@te@yt@~CkoE`i@qaCtGmbByNmjIjtD}{GrL}p@w@weCjUwd@ulAimFcS_sBcl@_zB{tAukIeGubGj\g|AtnDqsHhmAenB~jAkiFbYsxJtYqyAy`@afIevDmkByuAa_Ca|BocB{{@o_@kHul@mShAom@{qAkRn}@qw@`jAef@`N_{D`oEauCjKw@wRuNxBpEkMeFqU</t>
  </si>
  <si>
    <t>bd6f6280-8b44-46ab-9d9d-a07f4ad88d6a</t>
  </si>
  <si>
    <t>Сельское поселение Андреевский сельсовет</t>
  </si>
  <si>
    <t>51.944727</t>
  </si>
  <si>
    <t>35.784201</t>
  </si>
  <si>
    <t>gl`|Hw`lyEhTye@jQ~LxJuc@kHo]~Li}@wi@axAeQorGhNww@adCq}Eke@}VueB{bC``JknMv~Dw}AvsGa|GtqBkpF|xBydB|a@uPpr@HrfEttA`{B`cAhkIzzEj|Bxu@|uAuOtI`BxG`Tdo@zkDcEnyCb_@piCab@vgAiLzy@kA~{AdMhzCgEnxAiM`r@c~@ptAub@dJ_{D`oEauCjKw@wRuNxBpEkMeFqU</t>
  </si>
  <si>
    <t>51.1906519</t>
  </si>
  <si>
    <t>35.2901643</t>
  </si>
  <si>
    <t>s~lwHcwlvEg@sZkYeh@i`@aeBc^f|@c_@za@ww@eEgm@{dBa|BicDqd@ke@soA}q@ep@m{@}c@ynAwiBgmJyj@q~@}hGi{Fc_@elAmd@wsEcYqu@mbCiyCgaAge@m|AgSkx@gYs}@{q@er@q`Agq@uaB{dAqqFu{A}tEyx@goGwmCecFgq@yqD_z@uvAqu@o\_kDrF{c@gEeaFi|Bab@o`@wiAypBa|BocB{{@o_@kHul@mShAom@{qAkRn}@qw@`jAef@`N_{D`oEauCjKw@wRuNxBpEkMeFqU</t>
  </si>
  <si>
    <t>d7807b83-6730-4e49-bcb1-8f4236188e93</t>
  </si>
  <si>
    <t>Сельское поселение Волоконский сельсовет</t>
  </si>
  <si>
    <t>51.4345208</t>
  </si>
  <si>
    <t>35.4213274</t>
  </si>
  <si>
    <t>gz|xH}dewEeLuwA}`@giBbE}\v]ci@|Ys_Ghh@mrAvJup@`Tg{CjBsyCdS}{Ai~AmxA}~@aqBuiAe}FobBgjFcp@auFurCgnFoi@i~C}Uoo@wg@os@mc@iX_bFyAeaFi|Bab@o`@wiAypBa|BocB{{@o_@kHul@mShAom@{qAkRn}@qw@`jAef@`N_{D`oEauCjKw@wRuNxBpEkMeFqU</t>
  </si>
  <si>
    <t>cb0865c0-bf35-4e1d-8d86-ff461ddffe63</t>
  </si>
  <si>
    <t>Сельское поселение Большеанненковский сельсовет</t>
  </si>
  <si>
    <t>52.1252598</t>
  </si>
  <si>
    <t>36.07201</t>
  </si>
  <si>
    <t>cwc}Hegd{E`|@pjCxiAvsB`~@p_@dc@duCy@hl@fTdO}UnKkCtMtG||Fxo@vmFhV`j@b]htDtbB_qAhcH}iCbiNyaSv~Dw}AvsGa|GtqBkpFtoCgrBp|@sChfE`tAp}BjdAtpHdmEf~Bzz@bg@bIfqAcNrv@pxDwCzaDb_@piCab@vgAiLzy@kA~{AdMhzCgEnxAiM`r@c~@ptAub@dJ_{D`oEauCjKw@wRuNxBpEkMeFqU</t>
  </si>
  <si>
    <t>346f9453-5c9e-4845-a97c-8097c0e23348</t>
  </si>
  <si>
    <t>Городское поселение поселок Солнцево</t>
  </si>
  <si>
    <t>51.4163076</t>
  </si>
  <si>
    <t>36.7550895</t>
  </si>
  <si>
    <t>kgyxHmui_FaN|Jsp@fjBaf@fOg_@|e@^zt@ybB|eBsQlKaJaCy_Awo@{gAzq@kaAqQwFhFqa@b}@wObt@cOvqBkk@rl@zYjt@is@x{@}a@v{FqbAkDiGj|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</si>
  <si>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bc44ab20-9821-4afd-ab3b-a381ecbe9a3b</t>
  </si>
  <si>
    <t>Сельское поселение Краснополянский сельсовет</t>
  </si>
  <si>
    <t>51.8850762</t>
  </si>
  <si>
    <t>37.3009325</t>
  </si>
  <si>
    <t>mxt{HmitbFiZ`Uag@uU}b@dKrn@dvCnGrEt]iMzObh@dWdfS~IhGxL|fDd{BrgHnIvm@Mv_EsY|o@q^vaCqAn{Db[xbGyi@n_Ews@xr@gRza@gHfhPcLbq@gaAbaBiSxoBrQn{AzxAdiHnCdh@sPtbElSli@|pAxgBzTzhArr@~Prc@vx@jI|^bH|hClw@tgBvR`IplAmEbXtXpJnu@kSh~CtShz@bRlNz`BfQn`@`s@dSjiI}V|tGxn@n}CPlwDxXzjC{FxvAdKpxFdn@duD~eArkDsPngAta@bP_C|_@fPh_@oMv]la@nt@tD|c@gcBnz@vZhwBxXraAbM`}AgLv_EhmJnnF`_Clv@|}AgMpy@`lEuFjnC`_@hmC_b@~cAiLzy@kA~{AdMhzCgEnxAeNht@g}@hrAub@dJ_{D`oEauCjKw@wRuNxBpEkMeFqU</t>
  </si>
  <si>
    <t>52562b1b-40ef-483f-aa73-4b80614cc403</t>
  </si>
  <si>
    <t>Сельское поселение Первомайский сельсовет</t>
  </si>
  <si>
    <t>52.292291</t>
  </si>
  <si>
    <t>36.4199448</t>
  </si>
  <si>
    <t>whd~Hw`h}EqOT{LhMrQvqDqLrhAgq@`hC}^vxBgYpyE{BfReIyAoFvf@zOv\`k@ne@py@t}BpKj_B{B~dCvd@xAdh@t[zFbPnq@d_G~e@b~BrY|`CnP~_@n\hZib@l}BhFzm@_ZfrIfs@|vAljCnz@tVpuA]zwD{[nfFfLx`M~^lhFh{LqwAjoFrTvT`Npk@xaAtdClp@bWqDhjAunApNq\hDsvDnn@ugBt_@wX`_HugCbiNyaSl}Dm|A`uGk}GtqBkpFx|BugB~r@oQ`b@pDrhCdx@dpC|hAbmIl}ExrB~v@tx@zQbsAeN~p@j`DdHbt@iG|dCb_@vkCab@peAiLzy@kA~{AdMhzCgEnxAeNht@g}@hrAub@dJ_{D`oEauCjKw@wRuNxBpEkMeFqU</t>
  </si>
  <si>
    <t>43ed8608-eec3-4263-adc8-8623d1e51847</t>
  </si>
  <si>
    <t>Сельское поселение Полевской сельсовет</t>
  </si>
  <si>
    <t>51.6100982</t>
  </si>
  <si>
    <t>36.5044997</t>
  </si>
  <si>
    <t>ad_zHsxx}EtEvYyX|_AzN|NsGzf@}b@ln@svAj`Fot@f}FkK|X}n@do@gNbtB}lAryGvHnwAwFfzArHlvBsbBxb@dS|aAvHjfCnsBxjAhk@jaAdNdz@|NleDh[yVpmAmTbUzDrOlS`mDv|LV~i@{Qp]tBeGlgAnzAoqA}KglGhlA~{AqWlBtqJsLp~Di}@fNqqAfCOcFia@dbA_Mt{@qAdlAdMlnDaEdtAeNht@g}@hrAub@dJ_{D`oEauCjKw@wRuNxBpEkMeFqU</t>
  </si>
  <si>
    <t>84bc43dc-9626-4e52-b0d0-69d34e0f8cfd</t>
  </si>
  <si>
    <t>Сельское поселение Кривцовский сельсовет</t>
  </si>
  <si>
    <t>51.253298</t>
  </si>
  <si>
    <t>36.028902</t>
  </si>
  <si>
    <t>alywHe}{zETrmAc_Bg@mtBxX{tBlpAgz@}IpC}v@ymB`i@uP`v@icBop@ib@jTejAwp@o^oq@wJu~@{Swk@vNaaAqEse@uj@cvAecAql@mU_d@qtCjnSmfA~wBmQhgCp]fgL{RzEsCjVwdAcAsQib@eMyAinAnUwaAsHiqBtoEcmB|}Ayb@_m@mc@iX_bFyAeaFi|Bab@o`@wiAypBa|BocB{{@o_@kHul@mShAom@{qAkRn}@qw@`jAef@`N_{D`oEauCjKw@wRuNxBpEkMeFqU</t>
  </si>
  <si>
    <t>b25910f4-d4d1-4ffc-92e3-93f9502d1bdc</t>
  </si>
  <si>
    <t>Сельское поселение Пригородненский сельсовет Щигровский район</t>
  </si>
  <si>
    <t>51.85981</t>
  </si>
  <si>
    <t>36.90682</t>
  </si>
  <si>
    <t>eyo{Hskg`FoJun@}e@`XsDaO}h@~^yWv|@oHhrNcLbq@obAldBcRvpBpkBlaKnCdh@iNtiE`cBfkCzTzhArr@~Prc@vx@jI|^bH|hClw@tgBvR`IplAmEbXtXpJnu@kSh~CtShz@bRlNz`BfQn`@`s@dSjiI}V|tGxn@n}CPlwDxXzjC{FxvAdKpxFdn@duD~eArkDsPngAta@bP_C|_@fPh_@oMv]la@nt@tD|c@gcBnz@vZhwBxXraAbM`}AgLv_EhmJnnF`_Clv@|}AgMpy@`lEuFjnC`_@hmC_b@~cAiLzy@kA~{AdMhzCgEnxAeNht@g}@hrAub@dJ_{D`oEauCjKw@wRuNxBpEkMeFqU</t>
  </si>
  <si>
    <t>1b59f8bb-2eb2-458f-8fa1-452eb56f5787</t>
  </si>
  <si>
    <t>Сельское поселение Высокский сельсовет</t>
  </si>
  <si>
    <t>51.40621</t>
  </si>
  <si>
    <t>34.742586</t>
  </si>
  <si>
    <t>wgwxHst`sEp`@jGpKcLjVb@vf@a`A|k@{ERn{Dn\jkAxrBdmEu|@bXomAfcAu~BscA{_C|mA}NpQgTfxA_eB|rCoTtOsqAk@_`@}g@wc@mGgxA`XatAk{@}z@tY{]u@gaBa]igAoe@o[_uEwf@gw@ug@ob@tDq}BeaAunDfTiyCkLcyAsbAw`EMswBgMynAnK}oDaDojA_d@uqAqHa_AsnAo`F{]kkGkgCezLeZifD_MiiGiw@}`MbF}b@te@yt@~CkoE`i@qaCtGmbByNmjIjtD}{GrL}p@w@weCjUwd@ulAimFcS_sBcl@_zB{tAukIeGubGj\g|AtnDqsHhmAenB~jAkiFbYsxJtYqyAy`@afIevDmkByuAa_Ca|BocB{{@o_@kHul@mShAom@{qAkRn}@qw@`jAef@`N_{D`oEauCjKw@wRuNxBpEkMeFqU</t>
  </si>
  <si>
    <t>154912ef-0169-45f0-add1-70df38b7265e</t>
  </si>
  <si>
    <t>Сельское поселение Каменский сельсовет</t>
  </si>
  <si>
    <t>51.1761394</t>
  </si>
  <si>
    <t>36.0412014</t>
  </si>
  <si>
    <t>}ijwHsh~zE~UkkAyImKi~FrnA_c@faAu^jZnEtb@cf@bLcLoD}m@xWamDFmjBxUspBhmAyZtGyl@uLtCwv@ymB`i@{Irk@yOdJiyAgq@ib@jTilAcs@u^_t@mHyy@{Swk@vNaaAqEse@uj@cvAecAql@mU_d@qtCjnSmfA~wBmQhgCp]fgL{RzEsCjVwdAcAsQib@eMyAinAnUwaAsHiqBtoEcmB|}Ayb@_m@mc@iX_bFyAeaFi|Bab@o`@wiAypBa|BocB{{@o_@kHul@mShAom@{qAkRn}@qw@`jAef@`N_{D`oEauCjKw@wRuNxBpEkMeFqU</t>
  </si>
  <si>
    <t>47309437-fbc2-45c1-ab6f-6ee0a8e31209</t>
  </si>
  <si>
    <t>Городское поселение поселок Золотухино</t>
  </si>
  <si>
    <t>Золотухинский муниципальный район</t>
  </si>
  <si>
    <t>52.079421</t>
  </si>
  <si>
    <t>36.382973</t>
  </si>
  <si>
    <t>itz|Hw`a}E@jHmZaBwChg@oa@rCf@~FtT|CpNjWwH~mBtgBx}FxaB`kBzOjv@lq@aAbhAul@xgBzAth@gj@r|@dPpwBod@h\dZpLu[~x@oV`zAfFz^yCxl@_X~q@t[vOgQt|AnR~pAw{@bR~J|BqVtg@_HnwChsDrm@jdApaAjw@fdDhh@tgAzc@pDba@h`AxsAfdBto@da@dd@dYdB{Czk@}W|d@uJ[cVoe@wMyBgWrSa@|T~UnGvKnYvPvGpEd^b\hKtDx_AtDnPrL_C|YnsBdX`_AxMd`BiLd_EhmJnnF`_Clv@|}AgMvy@|mE{FnlC`_@hmC_b@~cAiLzy@kA~{AdMhzCgEnxAeNht@g}@hrAub@dJ_{D`oEauCjKw@wRuNxBpEkMeFqU</t>
  </si>
  <si>
    <t>20152eb3-90f1-40b4-b0a0-7b1342189eb2</t>
  </si>
  <si>
    <t>Сельское поселение Кудинцевский сельсовет</t>
  </si>
  <si>
    <t>51.7236866</t>
  </si>
  <si>
    <t>35.193075</t>
  </si>
  <si>
    <t>kguzHwrxuEuNzh@tJxEfN{d@|gAbKnSsRbs@qiBvZsiAtJugAmKqiBvFgVnLh@zF}pBpWk_@`a@`c@hs@kZ~{@hd@xe@nkAzXsmAih@}|AaBi_@`H}DlC}d@|kAmoArXqk@AiUxKzB`t@i|AvIvMpoDkpGfPwx@w@weCjUgf@ulAykFcS_sBcl@_zB{tAukIoHkeE{_B[uJar@uSyb@gj@kjGVoeAxd@}}Fcm@o{Eod@}uAwDql@fu@oxGbu@auBfe@ix@|b@syBrMc|A_Aqr@ik@gkCuOqwAm~@cpBkRn}@qw@`jAef@`N_{D`oEauCjKw@wRuNxBpEkMeFqU</t>
  </si>
  <si>
    <t>aec192a7-75d1-49eb-8400-97170aa8d91e</t>
  </si>
  <si>
    <t>Сельское поселение Субботинский сельсовет</t>
  </si>
  <si>
    <t>51.4414988</t>
  </si>
  <si>
    <t>36.8853317</t>
  </si>
  <si>
    <t>ge~xHabc`F`MrWfk@fFvRpLzO~}@vbAvpBtXlaAvKvvFy_@qNsNdGysAlfDufAtlBwnA`^_wEb`C}pEj~Etk@zcDl|@ntBis@x{@c`@jyF{dAsAyF~{@i{AwsAmK{W__A`DqTlIiRzaAefA~gAcOx^aQ`LmLiDse@la@qTbaCkg@xa@oElv@uc@fxAeOhjBvEzXyX|_AzN|NsGzf@}b@ln@svAj`Fot@f}FkK|X}n@do@gNbtB}lAryGvHnwAwFfzArHlvBsbBxb@dS|aAvHjfCnsBxjAhk@jaAdNdz@~Nn~Cwy@v^oGxN~d@|vBeK|_CmoAaq@zInfAa_@t`AaFvrBt@`aCxtAzuGcEnyC`_@dhCub@~jA}K`{@k@vfBpLpfCiEl~AkPtx@qw@`jAef@`N_{D`oEauCjKw@wRuNxBpEkMeFqU</t>
  </si>
  <si>
    <t>5e273bf2-2449-47c9-b8de-45a858ed101d</t>
  </si>
  <si>
    <t>Сельское поселение Тазовский сельсовет</t>
  </si>
  <si>
    <t>51.9170587</t>
  </si>
  <si>
    <t>36.3066276</t>
  </si>
  <si>
    <t>y`{{H}`r|Ecg@mF_ObQis@u[kl@fXsx@~Brx@_Ctm@gX~q@t[vOgQt|AnR~pAw{@bR~JtCaWvm@aEh_EfvFpaAjw@fdDhh@tgAzc@pDba@h`AxsAfdBto@da@dd@dYdB{Czk@}W|d@uJ[cVoe@wMyBgWrSa@|T~UnGvKnYvPvGpEd^b\hKtDx_AtDnPrL_C|YnsBdX`_AxMd`BiLd_EhcJtiF`iCf{@fsAiPdNdIvr@duDkDb~Cb_@piCab@vgAiLzy@kA~{AdMhzCgEnxAiM`r@c~@ptAub@dJ_{D`oEauCjKw@wRuNxBpEkMeFqU</t>
  </si>
  <si>
    <t>40051480-e761-48fc-ada1-b1b87b976da1</t>
  </si>
  <si>
    <t>Сельское поселение Комаровский сельсовет</t>
  </si>
  <si>
    <t>51.3192642</t>
  </si>
  <si>
    <t>34.7887005</t>
  </si>
  <si>
    <t>cffxHqvisEiJ}[teAsu@hh@owCjEusBbz@{nC_QwkCusAe}@}Z~s@cw@e\qU}@{}DjYewEafC{c@{_@cWqE_VtEpFuVaS{`@~^km@djBmdH|\ai@lrAeuDde@ir@fc@g}BzUqa@flC_nCpu@a`@|YoEdxBkcA|rBuJrlCo_EbmA{}FbdF}dL{Meh@ed@wd@ip@uoBlDu_B}RstA|Zc{AcPup@qYyq@kmCgxD{cBkcAg{@inAq]sjAsvAmzH{b@ohAi~F_oF{c@}k@g[weAmd@wsEcYqu@mbCiyCgaAge@m|AgSkx@gYqfAk{@_r@keAko@ueBufAwvF_sAm}Dyx@goGwmCecFgq@yqDuw@gtA{w@}^_kDrF{c@gEeaFi|Bab@o`@wiAypBa|BocB{{@o_@kHul@mShAom@{qAkRn}@qw@`jAef@`N_{D`oEauCjKw@wRuNxBpEkMeFqU</t>
  </si>
  <si>
    <t>7595414a-182d-4cdc-939c-f01b035d4201</t>
  </si>
  <si>
    <t>Городское поселение поселок Конышевка</t>
  </si>
  <si>
    <t>51.8420647</t>
  </si>
  <si>
    <t>35.2916266</t>
  </si>
  <si>
    <t>{ll{HmxkvEo@`Rn\v`@rdAxvEnlGjrChsAg[vNyLl}@clCsAiVrVeLjk@k{@sJ_lCaWg\gL}k@eb@c|Emn@wkAyZ}lCkd@kpBlYybBoJm}A`Yw\ytBu}Hs|@_nAqJ}`A{@i^ryB_{C{^i{Djq@pFbv@{QtuCs@x|@qa@byByi@nhAcu@~Q_Cdq@|rA`Ntk@xY~Lbh@sh@bw@o~AddCiEyq@s`I|f@i~G_m@czEyc@{sAsE}i@lu@e}Gbu@auBfe@ix@|b@syBrMc|A_Aqr@ik@gkCuOqwAm~@cpBkRn}@qw@`jAef@`N_{D`oEauCjKw@wRuNxBpEkMeFqU</t>
  </si>
  <si>
    <t>633c02d7-40fb-49a4-b001-04159b14f988</t>
  </si>
  <si>
    <t>Сельское поселение Останинский сельсовет</t>
  </si>
  <si>
    <t>51.4038644</t>
  </si>
  <si>
    <t>37.2487776</t>
  </si>
  <si>
    <t>{{vxHggjbFd@yIu\kKsx@tVwRz\_PgTg`@fGyt@egAqqBxiC}wCzaCqxBqD_j@m]kq@{DwoA{Ym\xTar@~uBa{AhtAw`@|S__A?abApQe{B~fEanCtqBsX|`@aWvGgNt|Gua@lnCmPjImJ|e@{ZpXwl@bdAlj@bgGaa@dbOjf@jpRkv@pgDgz@lrB{bAv`Gfj@dvDrChsBoe@tgOqk@`fDsr@taCs~AnaKkj@vyBke@``@ka@bcC_EbuDjc@l`DhHjaE{_AvgH~V`qHwI`d@u`ApnB~@bVtr@nQli@pl@|U|mA~MnQi_@`fA~~@`PvOhYrZbhAkDtp@rKuDh_GjgDlGb_Ao_@`cAuGryEpvAvbHcCleD`_@hmC_b@~cAiLzy@kA~{AdMhzCgEnxAkPtx@a{@|mAub@dJ_{D`oEauCjKw@wRuNxBpEkMeFqU</t>
  </si>
  <si>
    <t>bde118a8-13a9-4fa1-8518-74160f8586a7</t>
  </si>
  <si>
    <t>Городской округ город Курск</t>
  </si>
  <si>
    <t>51.7303637</t>
  </si>
  <si>
    <t>36.1925603</t>
  </si>
  <si>
    <t>yqvzHcz{{ExPdd@tKcIfr@phCiE~F|bA_DbuGltDvG|_Ao_@`cAuGryEpvAvbHcCleDb_@vkCab@peAiLzy@kA~{AdMhzCgEnxAkPtx@a{@|mAub@dJ_{D`oEauCjKw@wRuNxBpEkMeFqU</t>
  </si>
  <si>
    <t>b9fd5789-b6bc-4aca-b9cd-58d5fb3c736f</t>
  </si>
  <si>
    <t>Сельское поселение Ледовский сельсовет</t>
  </si>
  <si>
    <t>51.9077603</t>
  </si>
  <si>
    <t>37.576044</t>
  </si>
  <si>
    <t>uay{H{djdFeGkk@npDb_@vuAzw@xo@vaCeChQcw@`~@wpApoMydAos@q}@nCqXxo@zFnsAsGpjAjBvtC|HzzBwPx`FhKrmBqDzeA|GfkBdaAxuEnGrEt]iMzObh@dWdfS~IhGxL|fDd{BrgHnIvm@Mv_EsY|o@q^vaCqAn{Db[xbGyi@n_Ews@xr@gRza@gHfhPcLbq@gaAbaBiSxoBrQn{AzxAdiHnCdh@sPtbElSli@|pAxgBzTzhArr@~Prc@vx@jI|^bH|hClw@tgBvR`IplAmEbXtXpJnu@kSh~CtShz@bRlNz`BfQn`@`s@dSjiI}V|tGxn@n}CPlwDxXzjC{FxvAdKpxFdn@duD~eArkDsPngAta@bP_C|_@fPh_@oMv]la@nt@tD|c@gcBnz@vZhwBxXraAbM`}AgLv_EhmJnnF`_Clv@|}AgMpy@`lEuFjnC`_@hmC_b@~cAiLzy@kA~{AdMhzCgEnxAeNht@g}@hrAub@dJ_{D`oEauCjKw@wRuNxBpEkMeFqU</t>
  </si>
  <si>
    <t>51.240014</t>
  </si>
  <si>
    <t>35.2512391</t>
  </si>
  <si>
    <t>exvwH{advEgG~Mzd@`_AzYlYzoB}gAiu@y}B~EqvAwRixAvZmwAm]mmAszCinE{cBkcAg{@inAq]sjAsvAmzH{b@ohAi~F_oF{c@}k@g[weAmd@wsEcYqu@mbCiyCgaAge@m|AgSkx@gYqfAk{@_r@keAko@ueBufAwvF_sAm}Dyx@goGwmCecFgq@yqD{s@}oAiw@ub@koD`F{c@gEeaFi|Bab@o`@wiAypBa|BocB{{@o_@kHul@mShAom@{qAkRn}@qw@`jAef@`N_{D`oEauCjKw@wRuNxBpEkMeFqU</t>
  </si>
  <si>
    <t>44092a39-ab1c-4f89-860e-c8e83de34b8e</t>
  </si>
  <si>
    <t>Городской округ город Щигры</t>
  </si>
  <si>
    <t>51.8786014</t>
  </si>
  <si>
    <t>36.8910945</t>
  </si>
  <si>
    <t>gps{Hiid`FwCdbFoK|wBdBlpBiKrk@gaAbaBkS`tBpkBlaKnCdh@sPtbElSli@|pAxgBzTzhArr@~Prc@vx@jI|^bH|hClw@tgBvR`IplAmEbXtXpJnu@kSh~CtShz@bRlNz`BfQn`@`s@dSjiI}V|tGxn@n}CPlwDxXzjC{FxvAdKpxFdn@duD~eArkDsPngAta@bP_C|_@fPh_@oMv]la@nt@tD|c@gcBnz@vZhwBxXraAbM`}AgLv_EhmJnnF`_Clv@|}AgMrx@~dEwEluC`_@hmC_b@~cAiLzy@kA~{AdMhzCgEnxAeNht@g}@hrAub@dJ_{D`oEauCjKw@wRuNxBpEkMeFqU</t>
  </si>
  <si>
    <t>51.076468</t>
  </si>
  <si>
    <t>35.6617167</t>
  </si>
  <si>
    <t>a~vvHgdtxEbAlJbJ`@t@~mAea@rxDm`BbjEsKt|@mq@viAg|@nVe^i\_dAs{B_kBisLqPuiCyoBfx@wz@h~FiJnSuRpOuHqBkG~MjAbqAeMt{@kl@`g@olA}Oq{@rPyn@vc@ckAtoEt@bVoX`o@}vChsBglCjyDrLp{B}w@lmCyj@q~@}hGi{Fc_@elAaj@wcFoSqe@y_BguBslAm_A_cCmb@s|@{`@_s@mn@_r@keAko@ueBufAwvF_sAm}Dyx@goGwmCecFur@iuDi|@{vAyq@yX_kDrF{c@gEeaFi|Bab@o`@wiAypBa|BocB{{@o_@kHul@mShAom@{qAkRn}@qw@`jAef@`N_{D`oEauCjKw@wRuNxBpEkMeFqU</t>
  </si>
  <si>
    <t>69321699-acd1-4ad7-8dc4-d96efbda50f7</t>
  </si>
  <si>
    <t>Сельское поселение Филипповский сельсовет</t>
  </si>
  <si>
    <t>51.8356398</t>
  </si>
  <si>
    <t>35.822649</t>
  </si>
  <si>
    <t>qck{H_rsyEda@ua@poAhnCvWgStYfLdq@oFfyAmrAp}@ylCxZiTj]wiAfi@cKfa@{t@fyAniA`|@hi@dLSw@wRuNxBpEkMeFqU</t>
  </si>
  <si>
    <t>0755b4da-10bc-4958-8f1d-3337c9ac3973</t>
  </si>
  <si>
    <t>Городское поселение поселок Олымский</t>
  </si>
  <si>
    <t>51.771272</t>
  </si>
  <si>
    <t>38.159447</t>
  </si>
  <si>
    <t>sq~zHi_|gF{f@gQeh@daEaN[}a@rXeRmG_EzLvUzBlFrf@jpCjvArvB|YraDxkBle@KfeCd`FnsClwK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</si>
  <si>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5680db39-5c71-484d-b0d2-41f1cc6cdd68</t>
  </si>
  <si>
    <t>Сельское поселение Афанасьевский сельсовет</t>
  </si>
  <si>
    <t>51.174052</t>
  </si>
  <si>
    <t>36.294571</t>
  </si>
  <si>
    <t>y}iwHqyo|EiMpfAnVJsHf~@ya@h\qe@rgAshA|eAopFdrBkgAf~@upNtbGscC~jCogFzc@klD|aA}dDnBmjBlyD_`Aj{@wcBfdDe}D|hCcl@eBinByzA}vAwHu}BqtAcx@u[{t@}Jyk@`C{wKlzBtK|Onq@zmDcCleDb_@piCab@vgAiLzy@kA~{AdMhzCgEnxAiM`r@c~@ptAub@dJ_{D`oEauCjKw@wRuNxBpEkMeFqU</t>
  </si>
  <si>
    <t>51.0996032</t>
  </si>
  <si>
    <t>35.3304585</t>
  </si>
  <si>
    <t>mk{vHonsvEfDll@uy@rq@mq@h_AowAp\wv@uCsv@of@ok@iNiSsS{oAmVMtUe_@tnAui@bNsJiMq_@aD{T}d@i`@aeBc^f|@c_@za@sz@qGkj@obBa|BicDqd@ke@soA}q@g{@inAq]sjAsvAmzHw_@{cAwfGyxFq^wf@g[weAmd@wsEcYqu@mbCiyCgaAge@m|AgSkx@gYqfAk{@_r@keAko@ueBufAwvF_sAm}Dyx@goGwmCecFur@iuD_eAo~Aci@eQ_kDrF{c@gEeaFi|Bab@o`@wiAypBa|BocB{{@o_@kHul@mShAom@{qAkRn}@qw@`jAef@`N_{D`oEauCjKw@wRuNxBpEkMeFqU</t>
  </si>
  <si>
    <t>11b817e4-5c64-4ddd-ad09-d22a2c7e509a</t>
  </si>
  <si>
    <t>Сельское поселение Пушкарский сельсовет</t>
  </si>
  <si>
    <t>51.224556</t>
  </si>
  <si>
    <t>36.27628</t>
  </si>
  <si>
    <t>uxswHmfl|EiRhPz]vO|Y_AdQab@dSmInSptB}uCdxBk^xoAot@xz@ozNfiGkcCrjC}eFbc@klD|aAecDfAelBtzD_`Aj{@wcBfdDe}D|hCcl@eBinByzA}vAwHu}BqtAcx@u[{t@}Jyk@`C{wKlzBtK|Onq@zmDcCleDb_@piCab@vgAiLzy@kA~{AdMhzCgEnxAiM`r@c~@ptAub@dJ_{D`oEauCjKw@wRuNxBpEkMeFqU</t>
  </si>
  <si>
    <t>51.2025899</t>
  </si>
  <si>
    <t>35.2578474</t>
  </si>
  <si>
    <t>woowHwmevEnHuAbAtRgp@dN{[ff@ir@_|BlFksAwRixAvZmwAcTgz@}cDoaF{cBkcAg{@inAq]sjAsvAmzH{b@ohAi~F_oF{c@}k@g[weAmd@wsEcYqu@mbCiyCgaAge@m|AgSkx@gYqfAk{@_r@keAko@ueBufAwvF_sAm}Dyx@goGwmCecFgq@yqDou@yqAyZ{Vg^oI_kDrF{c@gEeaFi|Bab@o`@wiAypBa|BocB{{@o_@kHul@mShAom@{qAkRn}@qw@`jAef@`N_{D`oEauCjKw@wRuNxBpEkMeFqU</t>
  </si>
  <si>
    <t>8265fa65-6cc1-4b85-bbbf-080c4679aae8</t>
  </si>
  <si>
    <t>Городское поселение поселок Кшенский</t>
  </si>
  <si>
    <t>51.8462977</t>
  </si>
  <si>
    <t>37.7231689</t>
  </si>
  <si>
    <t>ehm{Hg{feF{ArD{c@uh@QmWjXmIh_B_BpWbfAfjAxjAni@l\|NfwBpWx{@feNf`RtyBbbGrkA|]`aAgoA|dBmsAjNKpbD~}A`xAbcBzg@sXrLfyDuErsAmyAtvImPzqCqG`yFtQr}Tgf@tpMiiCzfPsKn_DnDt|Axt@dgFlUvxCq`@nmOjf@jpRkv@pgDgz@lrB{bAv`Gfj@dvDrChsBoe@tgOqk@`fDsr@taCs~AnaKkj@vyBke@``@ka@bcC_EbuDjc@l`DhHjaE{_AvgH~V`qHwI`d@u`ArmB~@`Wtr@nQli@pl@|U|mA~MnQi_@`fAf`AjQbj@baByAne@sE}@~oGxnDlGb_Ao_@`cAuGryEpvAvbHcCleD`_@hmC_b@~cAiLzy@kA~{AdMhzCgEnxAkPtx@a{@|mAub@dJ_{D`oEauCjKw@wRuNxBpEkMeFqU</t>
  </si>
  <si>
    <t>51.3058594</t>
  </si>
  <si>
    <t>35.3352869</t>
  </si>
  <si>
    <t>ircxHiqtvEoDwE|Ku_@nPxg@~r@h_A|d@hRl{Bs|Ggb@am@_a@qfAulBouJyj@q~@}hGi{Fc_@elAaj@wcFoSqe@y_BguBslAm_A_cCmb@s|@{`@_s@mn@_r@keAko@ueBufAwvF_sAm}Dyx@goGwmCecFgq@yqD{s@}oAiw@ub@koD`F{c@gEeaFi|Bab@o`@wiAypBa|BocB{{@o_@kHul@mShAom@{qAkRn}@qw@`jAef@`N_{D`oEauCjKw@wRuNxBpEkMeFqU</t>
  </si>
  <si>
    <t>e1fd0152-f0a7-4c76-8778-7b8436ae54c0</t>
  </si>
  <si>
    <t>Сельское поселение Сальновский сельсовет</t>
  </si>
  <si>
    <t>51.9617739</t>
  </si>
  <si>
    <t>34.4290226</t>
  </si>
  <si>
    <t>ewc|HkjcqEnDoEgUei@nZk|Ch|@{xBIo]_qL~wAquCnPviAdiAlgBxoErmBfxDbg@lvHviAtuHiAnjDrt@pgFzaAaaAnq@gVnnAsuAbVmIj@i\hhAyN|UvU~eByq@pXup@ur@kvA~a@adApi@_rClhAomBapBmgHclG{c^ykFcaNmeM_m`@uzKezVm~Ae~Eq~DonQb{DonD~d@bRbXe}Ab|Ayg@ncEojD~bB}dErJudBac@i{IRuzDczAwoFs_@enKvx@ulX}v@cuFia@ut@qv@okXlFojJe`Ay~D{Bif@vqAeoGhBcw@dL_Hfy@~SlRsAf{AmfB~Hwl@k@sqCdl@_eB~a@m[`_HugCbiNyaSl}Dm|A`uGk}GtqBkpF|xBydBlf@{Qnr@`BdhEhvA`uBz_AhkIzzEj|Bxu@|uAuOtI`BxG`Tdo@zkDcEnyCb_@piCab@vgAiLzy@kA~{AdMhzCgEnxAiM`r@c~@ptAub@dJ_{D`oEauCjKw@wRuNxBpEkMeFqU</t>
  </si>
  <si>
    <t>2bdc9756-f33d-4a61-ba7d-fd3cb9ac1db8</t>
  </si>
  <si>
    <t>Сельское поселение Машкинский сельсовет</t>
  </si>
  <si>
    <t>51.951923</t>
  </si>
  <si>
    <t>35.3157097</t>
  </si>
  <si>
    <t>s{a|H{tpvEnzA}cAly@u}BbmB~tAdv@njApc@pPvk@e[ftAbWdm@kYtuD|kCfh@tv@wIzb@iY`XndAnuEnlGjrChsAg[vNyLl}@clCsAiVrVeLjk@k{@sJ_lCaWg\gL}k@eb@c|Emn@wkAyZ}lCkd@kpBlYybBoJm}A`Yw\ytBu}Hs|@_nAkM{}ApzBk}C{^i{Djq@pFbv@{QtuCs@x|@qa@byByi@nhAcu@~Q_Cdq@|rA`Ntk@xY~Lbh@sh@bw@o~AddCiEyq@s`I|f@i~G_m@czEod@}uAwDql@fu@oxGbu@auBfe@ix@|b@syBvNqjB_~@_fGq_AasBkRn}@qw@`jAef@`N_{D`oEauCjKw@wRuNxBpEkMeFqU</t>
  </si>
  <si>
    <t>51.0913423</t>
  </si>
  <si>
    <t>35.5738041</t>
  </si>
  <si>
    <t>m}yvHodcxEyAoFc^tD{z@xnAyr@lQu\eZagA}bCmiBcnLqPuiCunBjw@{{@d_GiJnSuRpOuHqBkG~MjAbqAeMt{@kl@`g@olA}Oq{@rPyn@vc@ckAtoEt@bVoX`o@}vChsBglCjyDrLp{B}w@lmCyj@q~@}hGi{Fc_@elAaj@wcFoSqe@y_BguBslAm_A_cCmb@s|@{`@_s@mn@_r@keAko@ueBufAwvF_sAm}Dyx@goGwmCecFur@iuDi|@{vAyq@yX_kDrF{c@gEeaFi|Bab@o`@wiAypBa|BocB{{@o_@kHul@mShAom@{qAkRn}@qw@`jAef@`N_{D`oEauCjKw@wRuNxBpEkMeFqU</t>
  </si>
  <si>
    <t>d56cd0d0-6542-4f39-88e6-92d490a0a872</t>
  </si>
  <si>
    <t>Сельское поселение Моковский сельсовет</t>
  </si>
  <si>
    <t>51.7203931</t>
  </si>
  <si>
    <t>36.0915928</t>
  </si>
  <si>
    <t>}stzHa}g{Er^FhCfdAxyAzx@`iCf{@t~AcLzu@lwDwCzaD`_@hmC_b@~cAiLzy@kA~{AdMhzCgEnxAkPtx@a{@|mAub@dJ_{D`oEauCjKw@wRuNxBpEkMeFqU</t>
  </si>
  <si>
    <t>9128c92d-ddd4-4ea9-926f-b42f181f1da1</t>
  </si>
  <si>
    <t>Сельское поселение Верхнерагозецкий сельсовет</t>
  </si>
  <si>
    <t>51.603317</t>
  </si>
  <si>
    <t>37.540928</t>
  </si>
  <si>
    <t>iz}yHiicdFiLjM}d@tHgf@dW`JbuFscB`nKuSjnJtQr}T_\r}I{QdfDsfCv~OiCf|D|w@b|FtUb~Cy`@bhOjf@jpRkv@pgDgz@lrB{bAv`Gfj@dvDrChsBoe@tgOqk@`fDsr@taCs~AnaKkj@vyBke@``@ka@bcC_EbuDjc@l`DhHjaE{_AvgH~V`qHwI`d@u`ArmB~@`Wtr@nQli@pl@|U|mA~MnQi_@`fA~~@`PvOhYrZbhAkDtp@rKuDh_GjgDlGb_Ao_@`cAuGryEpvAvbHcCleD~^dnCga@haA_Mt{@kA~{AdMhzCgEnxAkPtx@a{@|mAub@dJ_{D`oEauCjKw@wRuNxBpEkMeFqU</t>
  </si>
  <si>
    <t>51.443712</t>
  </si>
  <si>
    <t>35.1666316</t>
  </si>
  <si>
    <t>gq~xHaosuEeI{u@yMkP}Ect@ek@{w@oOcg@uPxTkt@~UwBsWaPuJyOm{Guj@}yBaOasA}]jJqI}XyyAq^g\t`@qi@xZeMn_@}W`VmOfvBqWtLmsA}gAi}Ckg@sg@qBwbEfg@cn@cIyd@jF}b@qa@rFwuAyNmjIjtD}{GrL}p@w@weCjUgf@ulAykFcS_sBcl@_zB{tAukI{Gm|F`]obBtnDqsHhmAenB~jAkiFbYsxJtYqyA_a@_gIspDoeBe{AadCa|BocB{{@o_@kHul@mShAom@{qAkRn}@qw@`jAef@`N_{D`oEauCjKw@wRuNxBpEkMeFqU</t>
  </si>
  <si>
    <t>66b9cbfd-a9f3-4e26-b075-620626d25344</t>
  </si>
  <si>
    <t>Сельское поселение 1-й Поныровский сельсовет</t>
  </si>
  <si>
    <t>52.3225864</t>
  </si>
  <si>
    <t>36.2546068</t>
  </si>
  <si>
    <t>mfj~Hcbh|EyXcKeScf@xMs\pJzFpVisCfZfc@~Bub@~Nx[`k@ne@py@t}BpKj_B{B~dCvd@xAdh@t[zFbPnq@d_G~e@b~BrY|`CnP~_@n\hZib@l}BhFzm@eZvpIls@lxAljCnz@tVpuA]zwD{[nfFfLx`M~^lhFh{LqwAjoFrTvT`Npk@xaAtdClp@bWqDhjAunApNq\hDsvDnn@ugBt_@wX`_HugCbiNyaSl}Dm|A`uGk}GtqBkpFx|BugB~r@oQ`b@pDrhCdx@dpC|hAbmIl}ExrB~v@tx@zQbsAeN~p@j`DdHbt@iG|dCb_@vkCab@peAiLzy@kA~{AdMhzCgEnxAeNht@g}@hrAub@dJ_{D`oEauCjKw@wRuNxBpEkMeFqU</t>
  </si>
  <si>
    <t>bce94a7e-8fd9-4647-aba0-6b15424d42b2</t>
  </si>
  <si>
    <t>Сельское поселение Иванчиковский сельсовет</t>
  </si>
  <si>
    <t>51.7517141</t>
  </si>
  <si>
    <t>35.3394793</t>
  </si>
  <si>
    <t>{uzzHemuvEa]gJg]tGoUcT}Too@sYciCqd@crBrYaaBoJm}A`Yw\ytBu}Hs|@_nAkM{}ApzBk}C{^i{Djq@pFbv@{QtuCs@x|@qa@byByi@nhAcu@~Q_Cdq@|rA`Ntk@xY~Lbh@sh@bw@o~AddCiEyq@s`I|f@i~G_m@czEod@}uAwDql@fu@oxGbu@auBfe@ix@|b@syBvNqjB_~@_fGq_AasBkRn}@qw@`jAef@`N_{D`oEauCjKw@wRuNxBpEkMeFqU</t>
  </si>
  <si>
    <t>c526c26d-42bd-479c-b897-04bf728bd4e3</t>
  </si>
  <si>
    <t>Сельское поселение Свободинский сельсовет</t>
  </si>
  <si>
    <t>51.9737564</t>
  </si>
  <si>
    <t>36.3046539</t>
  </si>
  <si>
    <t>sbf|H}wq|EgNhYhTlTjLg[b`@uPvqCmB`m@kXhs@t[vOgQ~{ArRtqA{{@bR~J|BqV~h@uGv~Cv}D`e@ry@paAjw@fdDhh@rkAlf@r@p^h`AxsAfdBto@da@dd@dYdB{Czk@}W|d@uJ[cVoe@wMyBgWrSa@|T~UnGvKnYvPvGpEd^b\hKtDx_AtDnPrL_C|YnsBdX`_AxMd`BiLd_EhcJtiF`iCf{@fsAiPdNdIvr@duDkDb~Cb_@piCab@vgAiLzy@kA~{AdMhzCgEnxAiM`r@c~@ptAub@dJ_{D`oEauCjKw@wRuNxBpEkMeFqU</t>
  </si>
  <si>
    <t>7ea3c7b8-fb2a-4e3c-a690-f7c9fdd48c6e</t>
  </si>
  <si>
    <t>Сельское поселение Миленинский сельсовет</t>
  </si>
  <si>
    <t>52.0862117</t>
  </si>
  <si>
    <t>35.8929807</t>
  </si>
  <si>
    <t>g`||H{iazEuBcc@ph@w{@hV`j@b]htDtbB_qAhaH_hCbkNwcSl}Dm|A`uGk}GtqBkpFz_CwiBjy@mO`vDnfAvgClfAjdJtiF`_Clv@|}AgMtq@xbDnGtq@iG|dCb_@vkCab@peAiLzy@kA~{AdMhzCgEnxAeNht@g}@hrAub@dJ_{D`oEauCjKw@wRuNxBpEkMeFqU</t>
  </si>
  <si>
    <t>03a969c9-504c-4dde-a50a-9999c9d6c1fa</t>
  </si>
  <si>
    <t>Сельское поселение Верхнехотемльский сельсовет</t>
  </si>
  <si>
    <t>52.0082538</t>
  </si>
  <si>
    <t>35.8815927</t>
  </si>
  <si>
    <t>cyl|Hy`_zEqMv`@{_Ai`DzmAyi@zeN}}Rl}Dm|A`uGk}GtqBkpFz_CwiBjy@mO`vDnfAvgClfAjdJtiF`_Clv@|}AgMtq@xbDnGtq@iG|dCb_@vkCab@peAiLzy@kA~{AdMhzCgEnxAeNht@g}@hrAub@dJ_{D`oEauCjKw@wRuNxBpEkMeFqU</t>
  </si>
  <si>
    <t>ca470e94-15ec-46c8-907d-a0f811acea85</t>
  </si>
  <si>
    <t>Сельское поселение Ленинский сельсовет Тимский район</t>
  </si>
  <si>
    <t>51.678892</t>
  </si>
  <si>
    <t>37.361096</t>
  </si>
  <si>
    <t>aolzHs}_cFvGsDvu@daChhC`i@zgAeS~KhdNgf@tpMiiCzfP_LljDzDvqAxt@dgFlUvxCq`@nmOtf@`mRuv@zjDgz@lrB{bAv`Gfj@dvDrChsBoe@tgOqk@`fDsr@taCs~AnaKkj@vyBke@``@ka@bcC_EbuDjc@l`DlHx}Dyz@rfGeEfgAfYr}F`_@mJf_A{xAp{C}Aph@ld@bIrUxRhsDthA|f@do@~f@vZde@nRhr@tTlaEoy@`ZoGxN~d@|vBaKd_CqoAip@zInfAo_@`cA}GhsExvA`iHcCleDb_@vkCab@peAiLzy@kA~{AdMhzCgEnxAkPtx@a{@|mAub@dJ_{D`oEauCjKw@wRuNxBpEkMeFqU</t>
  </si>
  <si>
    <t>b7d5e15c-855e-4135-a49d-a275c082fb0a</t>
  </si>
  <si>
    <t>Городское поселение поселок Тим</t>
  </si>
  <si>
    <t>51.6217362</t>
  </si>
  <si>
    <t>37.1223994</t>
  </si>
  <si>
    <t>qjazHykqaFlJc[}y@mDcU`HkMzzGua@lnCmPjImJ|e@{ZpXwl@bdAlj@bgGaa@dbOjf@jpRkv@pgDgz@lrB{bAv`Gfj@dvDrChsBoe@tgOqk@`fDsr@taCs~AnaKkj@vyBke@``@ka@bcC_EbuDjc@l`DlHx}DaaAr`IhYzkG`_@mJf_A{xAp{C}Aph@ld@bIrUxRhsDthA|f@do@~f@vZde@nRhr@tTlaEoy@`ZoGxN~d@|vBaKd_CqoAip@zInfAo_@`cA}GhsExvA`iHcCleD|^~nCea@n`A_Mt{@kA~{AdMhzCgEnxAkPtx@a{@|mAub@dJ_{D`oEauCjKw@wRuNxBpEkMeFqU</t>
  </si>
  <si>
    <t>73efa5db-2907-462f-b1c5-c33b6a9dfee1</t>
  </si>
  <si>
    <t>Сельское поселение Рыбино-Будский сельсовет</t>
  </si>
  <si>
    <t>51.206523</t>
  </si>
  <si>
    <t>35.957856</t>
  </si>
  <si>
    <t>ympwHg`nzEzA_QbS`LoPtkA_l@rrAiVzNyyCfCye@~IsU_Hii@xM}F}k@fHk~@w]{~ClTul@q]_nB~Bsq@v^{oAm}@{AooBdXceBjiAi\rHyl@uLtCwv@ymB`i@uP`v@icBop@yZ|U_HeAuhAcp@o^oq@wJu~@{Swk@vNaaAqEse@uj@cvAecAql@mU_d@qtCjnSmfA~wBmQhgCp]fgL{RzEy@`VcfAg@aS{b@eMyAinAnUwaAsHiqBtoEcmB|}Ayb@_m@mc@iX_bFyAeaFi|Bab@o`@wiAypBa|BocB{{@o_@kHul@mShAom@{qAkRn}@qw@`jAef@`N_{D`oEauCjKw@wRuNxBpEkMeFqU</t>
  </si>
  <si>
    <t>dad38d90-697a-4a80-bdbc-cd479469e594</t>
  </si>
  <si>
    <t>Сельское поселение Дерюгинский сельсовет</t>
  </si>
  <si>
    <t>52.2156371</t>
  </si>
  <si>
    <t>35.0528755</t>
  </si>
  <si>
    <t>qju}Hkg}tEi@|MnGpBxP{@nnAp\`Z_@fcBatA`z@qAzJxb@h|D{jD~d@bRbXe}Ab|Ayg@ncEojDncB_gElJ{iBkc@atIRuzDczAwoFs_@enKvx@ulX}v@cuFia@ut@qv@okXlFojJodAi~E~ZquBdv@m`DhBcw@dL_HtjAjRzuAoyAjPuz@k@sqCnn@ugBt_@wX`_HugCbiNyaSl}Dm|A`uGk}GtqBkpFx|BugBzm@aQdg@bDpsFnmBjsJ`rFxrB~v@tx@zQbsAeN~p@j`DdHbt@iG|dCb_@vkCab@peAiLzy@kA~{AdMhzCgEnxAeNht@g}@hrAub@dJ_{D`oEauCjKw@wRuNxBpEkMeFqU</t>
  </si>
  <si>
    <t>1e8d1048-1d22-4bbd-be3f-130e067c6378</t>
  </si>
  <si>
    <t>Сельское поселение Лачиновский сельсовет</t>
  </si>
  <si>
    <t>51.8053251</t>
  </si>
  <si>
    <t>37.9239984</t>
  </si>
  <si>
    <t>sfe{HwdnfFrLo@tFds@pr@vs@pOf_@hNlsCp`Bn|H|@b_CpKduAqcBjhE_d@yGscBzTcr@vl@y|Ahm@{Hb|@rQb|@hdA~iAbv@jh@dNbvBz\fdA|_NxwQtyBbbGrkA|]`aAgoA|dBmsAjNKpbD~}A`xAbcBfh@eX~L|hEmFncAkxAlqIoQbwCqG`yFtQr}Tgf@tpMiiCzfPsKn_DnDt|Axt@dgFlUvxCq`@nmOjf@jpRkv@pg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</si>
  <si>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9840e534-a7b8-41b5-ad17-36c2682be9b8</t>
  </si>
  <si>
    <t>Сельское поселение Городенский сельсовет</t>
  </si>
  <si>
    <t>51.67837</t>
  </si>
  <si>
    <t>35.3660099</t>
  </si>
  <si>
    <t>ullzHmmzvEf]{u@z]{_@dT{dApZe[|`@w|@xWcaBsK}eA|Zcy@l}@zbAb_AqcBdQhKf[f~@j\hiBbBzeBbTjF`p@b~@hq@|BwAqkBdUkg@olAujFcS_sBcl@_zB{tAukIaIynFr[gkBhqDmxHf_AqsAvZa{@raAm|ElTo`J|W_iAf@in@y`@emH}oDedBe{AadCa|BocB{{@o_@kHul@mShAom@{qAkRn}@qw@`jAef@`N_{D`oEauCjKw@wRuNxBpEkMeFqU</t>
  </si>
  <si>
    <t>b54b73df-ed3f-4da7-b637-71e645746d60</t>
  </si>
  <si>
    <t>Сельское поселение Мансуровский сельсовет</t>
  </si>
  <si>
    <t>51.7769305</t>
  </si>
  <si>
    <t>37.4474192</t>
  </si>
  <si>
    <t>wr_{H}|pcF`LybAdLpFz\cyA{o@q~Cto@eh@zNqjAdEcmEhOmTbLCd~C_lF~o@x|@~~BbdGtcA|W`aAgoAjmBouAniDt_B`xAbcBfh@eXlJrsFc|A~eJmSfiDwFdl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</si>
  <si>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51.1912418</t>
  </si>
  <si>
    <t>35.2519554</t>
  </si>
  <si>
    <t>kmmwHk~cvEq_@{nA`MyDqA}e@tPe[moAopEm\jReB_Gss@cLkj@obBa|BicDqd@ke@soA}q@ep@m{@}c@ynAwiBgmJyj@q~@}hGi{Fc_@elAmd@wsEcYqu@mbCiyCgaAge@m|AgSkx@gYqfAk{@_r@keAko@ueBufAwvF_sAm}Dyx@goGwmCecFgq@yqDou@yqAyZ{Vg^oI_kDrF{c@gEeaFi|Bab@o`@wiAypBa|BocB{{@o_@kHul@mShAom@{qAkRn}@qw@`jAef@`N_{D`oEauCjKw@wRuNxBpEkMeFqU</t>
  </si>
  <si>
    <t>51.3222841</t>
  </si>
  <si>
    <t>35.1056933</t>
  </si>
  <si>
    <t>e_gxHspguEmEl{B`s@lSp}BseA|rBuJzmCebEzkAe{FbdF}dL{Meh@ed@wd@ip@uoBlDu_B}RstA|Zc{Am]mmAszCinE{cBkcAg{@inAq]sjAsvAmzH{b@ohAi~F_oF{c@}k@g[weAmd@wsEcYqu@mbCiyCgaAge@m|AgSkx@gYqfAk{@_r@keAko@ueBufAwvF_sAm}Dyx@goGwmCecFgq@yqDuw@gtA{w@}^_kDrF{c@gEeaFi|Bab@o`@wiAypBa|BocB{{@o_@kHul@mShAom@{qAkRn}@qw@`jAef@`N_{D`oEauCjKw@wRuNxBpEkMeFqU</t>
  </si>
  <si>
    <t>1190e800-68b0-41ac-876e-4e1e49aba871</t>
  </si>
  <si>
    <t>Сельское поселение Старобелицкий сельсовет</t>
  </si>
  <si>
    <t>51.9969563</t>
  </si>
  <si>
    <t>35.1647298</t>
  </si>
  <si>
    <t>msj|HkbsuEfYc~C`d@nSpx@vKfeFr_IzwAee@`e@|lDpyAhp@tuCsr@d}A{sCd`AcqFjSopHiL}~BhPu_BtTuV~l@r|@l|Ap`@|qGvrCr}Ami@l}@clCsAiVrVeLjk@k{@sJ_lCaWg\gL}k@eb@c|Emn@wkAyZ}lCkd@kpBlYybBoJm}A`Yw\ytBu}Hs|@_nAkM{}ApzBk}C{^i{Djq@pFbv@{QtuCs@x|@qa@byByi@nhAcu@~Q_Cdq@|rA`Ntk@xY~Lbh@sh@bw@o~AddCiEyq@s`I|f@i~G_m@czEod@}uAwDql@fu@oxGbu@auBfe@ix@|b@syBvNqjB_~@_fGq_AasBkRn}@qw@`jAef@`N_{D`oEauCjKw@wRuNxBpEkMeFqU</t>
  </si>
  <si>
    <t>6b2e9d11-de95-4131-a923-b645d90cd3c2</t>
  </si>
  <si>
    <t>Сельское поселение Погоженский сельсовет</t>
  </si>
  <si>
    <t>51.5979028</t>
  </si>
  <si>
    <t>37.2397123</t>
  </si>
  <si>
    <t>ky|yHachbFuOsa@tBgTe`@kSwDeXabDk\uj@boNmhCt{OuE~tE|w@b|FtUb~Cy`@bhOtf@`mRuv@zjDgz@lrB{bAv`Gfj@dvDrChsBoe@tgOqk@`fDsr@taCs~AnaKkj@vyBke@``@ka@bcC_EbuDjc@l`DhHjaE{_AvgH~V`qHwI`d@u`ArmB~@`Wtr@nQli@pl@|U|mA~MnQi_@`fA~~@`PvOhYrZbhAkDtp@rKuDp_GbhDdGj~@o_@`cAuGryEpvAvbHcCleDb_@piCwb@riA}K`{@k@vfBpLpfCcDbvAsPf_Aox@xkAef@`N_{D`oEauCjKw@wRuNxBpEkMeFqU</t>
  </si>
  <si>
    <t>934adc90-7994-4a5e-97ce-64e62e303788</t>
  </si>
  <si>
    <t>Сельское поселение Никольниковский сельсовет</t>
  </si>
  <si>
    <t>51.6707085</t>
  </si>
  <si>
    <t>34.5411682</t>
  </si>
  <si>
    <t>c|jzHujyqEhc@dv@x{@ewAprAavAbcBezCrm@ks@~qAxQtj@mdGxb@oi@|Ts}Az\ip@vQikAbiBcB\}iAb\oI|Ee_@YuaBo`AolDlTcpCuJyxAgdAghEMswBgMynAnK}oDaDojA_d@uqAqHa_AsnAo`F{]kkGkgCezLeZifD_MiiGiw@}`MbF}b@te@yt@~CkoE`i@qaCtGmbByNmjIjtD}{GrL}p@w@weCjUwd@ulAimFcS_sBcl@_zB{tAukIeGubGj\g|AtnDqsHf_AqsAvZa{@raAm|ElTo`JhWcfAhAsj@ga@wsH}oDedBe{AadCa|BocB{{@o_@kHul@mShAom@{qAkRn}@qw@`jAef@`N_{D`oEauCjKw@wRuNxBpEkMeFqU</t>
  </si>
  <si>
    <t>51.2101996</t>
  </si>
  <si>
    <t>36.7233676</t>
  </si>
  <si>
    <t>o`qwHumc_F}^a`AoJ[yp@zrB{v@lu@hc@|w@zs@dd@yAvI}ReGagAfj@yLriBvg@pnCeCjaG|\p|E_ApvAtS|bAwIbdBr\b[|P|i@jzAfmC~c@pf@ba@jJjF`c@eGh_AlW~T}Ohd@oNnHqj@aAoVxIsx@vuAeQNqi@~VawAnrAkgAeM|NnkAaJfgAnFnsAxyA`fFxvAvcH`{@riGoD~UqsC`sBk^xoAyv@r|@exNlgGyaCziCogFzc@klD|aAecDfAelBtzD_`Aj{@wcBfdD}~DviCek@oComBizA}vAwHu}BqtAcx@u[{t@}Jyk@`C{wKlzBtK|Onq@zmDcCleDb_@piCab@vgAiLzy@kA~{AdMhzCgEnxAiM`r@c~@ptAub@dJ_{D`oEauCjKw@wRuNxBpEkMeFqU</t>
  </si>
  <si>
    <t>2b70e015-ab1a-4928-8dd8-df35199f330d</t>
  </si>
  <si>
    <t>Сельское поселение Жерновецкий сельсовет</t>
  </si>
  <si>
    <t>51.6876326</t>
  </si>
  <si>
    <t>37.8665392</t>
  </si>
  <si>
    <t>wfnzHkzbfFu[[_A_p@w{@utCau@esEajB`_@ke@nZmaDtIypByBe~Bnp@|n@bdAhNlsCl|AfhHbQfmFacBtdE_d@yG_gBlVwn@dk@ixArh@qMdg@bVp}AxwBzlBnMxtBz\fdA|_NxwQtyBbbGrkA|]`aAgoA|dBmsAjNKpbD~}A`xAbcBfh@eXtLh`EcFblAkxAlqIoQbwCqG`yFtQr}Tgf@tpMiiCzfPsKn_DnDt|Axt@dgFlUvxCq`@nmOjf@jpRkv@pg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</si>
  <si>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d50a927f-01b7-4277-9ea8-17210a59e10c</t>
  </si>
  <si>
    <t>Сельское поселение Щекинский сельсовет</t>
  </si>
  <si>
    <t>51.553002</t>
  </si>
  <si>
    <t>34.491554</t>
  </si>
  <si>
    <t>s{syHktoqEbHnm@vGjD~CmRnXuPvm@tPtDgyB}d@igDhQ{lBkQ}lAlM_z@uUqqAgOmtBwn@e}@yeAcwC{MybFrX@XcjAj\uI`GgpBebAaxDnSw~CcLyvAsbAw`EMswBgMynAnK}oDaDojA_d@uqAqHa_AsnAo`F{]kkGkgCezLeZifD_MiiGiw@}`MbF}b@te@yt@~CkoE`i@qaCtGmbByNmjIjtD}{GrL}p@w@weCjUwd@ulAimFcS_sBcl@_zB{tAukIeGubGj\g|AtnDqsHhmAenB~jAkiFbYsxJtYqyAy`@afIevDmkByuAa_Ca|BocB{{@o_@kHul@mShAom@{qAkRn}@qw@`jAef@`N_{D`oEauCjKw@wRuNxBpEkMeFqU</t>
  </si>
  <si>
    <t>0161b15d-3035-4908-a113-dbe98744aa4f</t>
  </si>
  <si>
    <t>Сельское поселение Башкатовский сельсовет</t>
  </si>
  <si>
    <t>51.262998</t>
  </si>
  <si>
    <t>35.9773595</t>
  </si>
  <si>
    <t>_k{wHierzEnNcE{XguA~@{n@j`@wyAm}@{AooBdXceBjiAy]xHik@{LtCwv@ymB`i@kIpj@uJdK}~Aeq@ib@jT}hAso@ab@ow@mHyy@{Swk@vNaaAqEse@uj@cvAecAql@mU_d@qtCjnSmfA~wBmQhgCp]fgL{RzEy@`VcfAg@aS{b@eMyAinAnUwaAsHiqBtoEcmB|}Ayb@_m@mc@iX_bFyAeaFi|Bab@o`@wiAypBa|BocB{{@o_@kHul@mShAom@{qAkRn}@qw@`jAef@`N_{D`oEauCjKw@wRuNxBpEkMeFqU</t>
  </si>
  <si>
    <t>14277689-4204-413c-bd8a-0e5ba60a98de</t>
  </si>
  <si>
    <t>Сельское поселение Теребужский сельсовет</t>
  </si>
  <si>
    <t>52.0482077</t>
  </si>
  <si>
    <t>36.70316</t>
  </si>
  <si>
    <t>srt|Hmq__FU_MiQiFyJ_rC_S_pAqAeuC|h@sm@`bAi{Bnm@ekCzxCykFf}@wu@j~@mHddA_i@fhBm`C|\{QnpBku@fXeBj_@vPnd@hk@dYaBpX|Wdd@cuA`uA}j@vq@jTrG{Rv|@qv@~FfYok@j|@}HvlPiKrk@obAldBmQ~uBzjBd|JnCdh@iNtiE`cBfkCzTzhArr@~Prc@vx@jI|^bH|hClw@tgBvR`IplAmEbXtXpJnu@kSh~CtShz@bRlNz`BfQn`@`s@dSjiI}V|tGxn@n}CPlwDxXzjC{FxvAdKpxFdn@duD~eArkDwWdcBjc@jQrOv\uK~]~CzUrl@b_AeZ`XirAdk@vZhwBxXraAbM`}AgLv_EhmJnnF`_Clv@|}AgMfy@piEkFzpC`_@hmC_b@~cAiLzy@kA~{AdMhzCgEnxAeNht@g}@hrAub@dJ_{D`oEauCjKw@wRuNxBpEkMeFqU</t>
  </si>
  <si>
    <t>7f8e786e-8aaf-4807-86ef-caa533fe7095</t>
  </si>
  <si>
    <t>Городское поселение поселок Касторное</t>
  </si>
  <si>
    <t>51.828716</t>
  </si>
  <si>
    <t>38.1305966</t>
  </si>
  <si>
    <t>oxi{HijvgFzWfDdEuk@teAfm@t`AbKdh@uF_EzLvUzBlFrf@jpCjvArvB|YraDxkBle@KfeCd`FnsClwK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</si>
  <si>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b5fd6b94-3a44-4a4e-97a0-204ac0cba5d1</t>
  </si>
  <si>
    <t>Сельское поселение Волжанский сельсовет</t>
  </si>
  <si>
    <t>51.8570775</t>
  </si>
  <si>
    <t>37.7111788</t>
  </si>
  <si>
    <t>koo{HapdeFqD|[sq@qa@iCxJ`g@tUlB|WpKnGlx@zFjMhIyBtSxt@fiAvQ`_Awk@ptDc}AjbE_o@xqDGtxA|o@`nCuz@|fAwpApoMydAos@q}@nCqXxo@zFnsAsGpjAjBvtC|HzzBwPx`FhKrmBqDzeA|GfkBdaAxuEnGrEt]iMzObh@dWdfS~IhGxL|fDd{BrgHnIvm@Mv_EsY|o@q^vaCqAn{Db[xbGyi@n_Ews@xr@gRza@gHfhPcLbq@obAldBcRvpBpkBlaKnCdh@iNtiE`cBfkCzTzhArr@~Prc@vx@jI|^bH|hClw@tgBvR`IplAmEbXtXpJnu@kSh~CtShz@bRlNz`BfQn`@`s@dSjiI}V|tGxn@n}CPlwDxXzjC{FxvAdKpxFdn@duD~eArkDsPngAta@bP_C|_@fPh_@oMv]la@nt@tD|c@gcBnz@vZhwBxXraAbM`}AgLv_EhmJnnF`_Clv@|}AgM~u@~tDcCleDb_@vkCab@peAiLzy@kA~{AdMhzCgEnxAeNht@g}@hrAub@dJ_{D`oEauCjKw@wRuNxBpEkMeFqU</t>
  </si>
  <si>
    <t>450d5d25-0199-4018-969e-3158cc151beb</t>
  </si>
  <si>
    <t>Сельское поселение Касиновский сельсовет</t>
  </si>
  <si>
    <t>52.033116</t>
  </si>
  <si>
    <t>36.8129527</t>
  </si>
  <si>
    <t>qwq|Hoau_FvqAakCj{AsbC`s@mi@j~@mHddA_i@`oBofCf~CqeA~a@|Pnd@hk@dYaBpX|Wdd@cuA`uA}j@vq@jTrG{Rv|@qv@~FfYok@j|@}HvlPiKrk@obAldBmQ~uBzjBd|JnCdh@iNtiE`cBfkCzTzhArr@~Prc@vx@jI|^bH|hClw@tgBvR`IplAmEbXtXpJnu@kSh~CtShz@bRlNz`BfQn`@`s@dSjiI}V|tGxn@n}CPlwDxXzjC{FxvAdKpxFdn@duD~eArkDsPngAta@bP_C|_@fPh_@oMv]la@nt@tD|c@gcBnz@vZhwBxXraAbM`}AgLv_EhmJnnF`_Clv@|}AgMfy@piEkFzpC`_@hmC_b@~cAiLzy@kA~{AdMhzCgEnxAeNht@g}@hrAub@dJ_{D`oEauCjKw@wRuNxBpEkMeFqU</t>
  </si>
  <si>
    <t>5e85c242-c80d-41a5-a0fb-d644ccb0aaf6</t>
  </si>
  <si>
    <t>Городское поселение город Дмитриев</t>
  </si>
  <si>
    <t>52.1268464</t>
  </si>
  <si>
    <t>35.0739038</t>
  </si>
  <si>
    <t>u`d}HmkauEjB|FfBgNm]_StWw|Ap|Agh@xeEsmDt`ByaE|JwhBkc@gwIRuzDczAwoFs_@enKvx@ulX}v@cuFia@ut@qv@okXlFojJodAi~E~ZquBdv@m`DpAwu@|LkItjAjRzuAoyAjPuz@k@sqCnn@ugBt_@wX`_HugCbiNyaSl}Dm|A`uGk}GtqBkpFx|BugBzm@aQdg@bDpsFnmBjsJ`rFxrB~v@tx@zQbsAeN~p@j`DdHbt@iG|dCb_@vkCab@peAiLzy@kA~{AdMhzCgEnxAeNht@g}@hrAub@dJ_{D`oEauCjKw@wRuNxBpEkMeFqU</t>
  </si>
  <si>
    <t>07654094-bbf0-4d8f-b1eb-3c704eaa2406</t>
  </si>
  <si>
    <t>Сельское поселение Верхнеграйворонский сельсовет</t>
  </si>
  <si>
    <t>51.6886789</t>
  </si>
  <si>
    <t>37.7992597</t>
  </si>
  <si>
    <t>mmnzH}sueFj^ta@`TeYvAgl@aLqf@pEglBc_Ao}DqGg_Bw{@utCss@crEokB~]ke@nZmaDtIypByBe~Bnp@|n@bdAhNlsCl|AfhHbQfmFacBtdE_d@yGscBzTcr@vl@y|Ahm@{Hb|@rQb|@hdA~iAbv@jh@dNbvBz\fdA|_NxwQtyBbbGrkA|]`aAgoA|dBmsAjNKpbD~}A`xAbcBfh@eX~L|hEmFncAkxAlqIoQbwCqG`yFtQr}Tgf@tpMiiCzfPsKn_DnDt|Axt@dgFlUvxCq`@nmOjf@jpRkv@pg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</si>
  <si>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9fe3d8cd-005e-438f-a81f-3103b9597e79</t>
  </si>
  <si>
    <t>Сельское поселение Нижнемедведицкий сельсовет</t>
  </si>
  <si>
    <t>51.8503712</t>
  </si>
  <si>
    <t>36.0914642</t>
  </si>
  <si>
    <t>{_n{Hwbh{ExFoEfLlUxdAsiCf|BoeBhaAeL`mD~eAtlCliAn}IxeF`_Clv@fsAiPdNdIvr@duDkDb~Cb_@piCab@vgAiLzy@kA~{AdMhzCgEnxAiM`r@c~@ptAub@dJ_{D`oEauCjKw@wRuNxBpEkMeFqU</t>
  </si>
  <si>
    <t>51.088135</t>
  </si>
  <si>
    <t>35.718282</t>
  </si>
  <si>
    <t>o`yvHsh_yE_K}_@pAmZqq@ev@euAs\mi@dc@ud@l@qzBbd@}k@oJaMxE{U|uAl^x~FqpBly@_z@b}FiJnSuRpOuHqBkG~MjAbqAeMt{@kl@`g@olA}Oq{@rPyn@vc@ckAtoEt@bVoX`o@}vChsBglCjyDkuAedBkhCzJwd@mYwViAo|@cdAme@b|@aj@wcFoSqe@y_BguBslAm_AusBc]kx@gYi~AmxAwcAu|B{dAqqFu{A}tEyx@goGwmCecFur@iuD_eAo~Aci@eQ_kDrF{c@gEeaFi|Bab@o`@wiAypBa|BocB{{@o_@kHul@mShAom@{qAkRn}@qw@`jAef@`N_{D`oEauCjKw@wRuNxBpEkMeFqU</t>
  </si>
  <si>
    <t>52.4334773</t>
  </si>
  <si>
    <t>35.5571817</t>
  </si>
  <si>
    <t>g|__Ikw_xEfqAryBz[vY`HuDbK_Q}hBg`CuPcc@OkuKovCmnKiwCmuLnBwOxfEmcAfvDerEjwB}pDxsG}gA`QbF`u@fv@~yDfc@|x@zl@vhCnhAhbLi_BlcIcw@n_@aMpvF~TvT`Npk@xaAdcC~o@|UgBtzA_iBpGci@k@sqCnn@ugBt_@wX`_HugCbiNyaSv~Dw}AvsGa|GtqBkpF|xBydB|a@uPpr@HrfEttA`{B`cAhkIzzEj|Bxu@|uAuOtI`BxG`Tdo@zkDcEnyCb_@piCab@vgAiLzy@kA~{AdMhzCgEnxAiM`r@c~@ptAub@dJ_{D`oEauCjKw@wRuNxBpEkMeFqU</t>
  </si>
  <si>
    <t>006170a8-d6ed-4133-8b57-c478c6af26cf</t>
  </si>
  <si>
    <t>Сельское поселение Ключевский сельсовет</t>
  </si>
  <si>
    <t>51.5377747</t>
  </si>
  <si>
    <t>37.9380738</t>
  </si>
  <si>
    <t>{~pyHyvpfFsTkKgMjm@~d@hh@kS|g@{q@en@cfAy]evAu{A{q@rdDqeCxiDq`@n_A{x@loItNzcM}i@npRti@p~]c~A~xJsRj|CqG`yFtQr}Tgf@tpMiiCzfP_LljDzDvq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</si>
  <si>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210cec9b-9b95-4363-942b-4d2ffce1e40d</t>
  </si>
  <si>
    <t>Сельское поселение Александровский сельсовет</t>
  </si>
  <si>
    <t>51.594477</t>
  </si>
  <si>
    <t>36.057432</t>
  </si>
  <si>
    <t>{a|yHyma{EsGuNlGmSpnAi~@kJq~@E`Gqg@aNye@OglGhlA~{AqWlBtqJsLp~Di}@fNqqAfCOcFia@dbA_Mt{@qAdlAdMlnDaEdtAeNht@g}@hrAub@dJ_{D`oEauCjKw@wRuNxBpEkMeFqU</t>
  </si>
  <si>
    <t>0ab0923a-7f22-47aa-8e98-8884f11a1f81</t>
  </si>
  <si>
    <t>Сельское поселение Возовский сельсовет</t>
  </si>
  <si>
    <t>52.1853201</t>
  </si>
  <si>
    <t>36.2790776</t>
  </si>
  <si>
    <t>emo}Haxl|EptBclGlPjFxkCuo@`j@ekBjK}tCdx@ejC|YdMfwAboBx{AeOrYnNvLpU}G`pBxfBd{FxaB`kBzOjv@lq@aAbhAul@xgBzAth@gj@r|@dPpwBod@h\dZpLu[~x@oV`zAfFz^yCxl@_X~q@t[vOgQt|AnR~pAw{@bR~J|BqVtg@_HnwChsDrm@jdApaAjw@fdDhh@tgAzc@pDba@h`AxsAfdBto@da@dd@dYdB{Czk@}W|d@uJ[cVoe@wMyBgWrSa@|T~UnGvKnYvPvGpEd^b\hKtDx_AtDnPrL_C|YnsBdX`_AxMd`BiLd_EhmJnnF`_Clv@|}AgMvy@|mE{FnlC`_@hmC_b@~cAiLzy@kA~{AdMhzCgEnxAeNht@g}@hrAub@dJ_{D`oEauCjKw@wRuNxBpEkMeFqU</t>
  </si>
  <si>
    <t>1fec809a-1c54-4b68-918f-8bb7e8d9d579</t>
  </si>
  <si>
    <t>Сельское поселение Дуровский сельсовет</t>
  </si>
  <si>
    <t>51.505479</t>
  </si>
  <si>
    <t>34.533755</t>
  </si>
  <si>
    <t>atjyHeixqEon@oIyjCmvC_b@gkA}a@}|Dwn@e}@ydAypC{NciFrX@XcjAj\uI`GgpBebAaxDnSw~CcLyvAsbAw`EMswBgMynAnK}oDaDojA_d@uqAqHa_AsnAo`F{]kkGkgCezLeZifD_MiiGcw@q|L|Eig@te@yt@~CkoEra@c{AdIeaAxDslAuNodIjtD}{GrL}p@w@weCjUwd@ulAimFcS_sBcl@_zB{tAukIeGubGj\g|AtnDqsHhmAenB~jAkiFbYsxJtYqyAy`@afIevDmkByuAa_Ca|BocB{{@o_@kHul@mShAom@{qAkRn}@qw@`jAef@`N_{D`oEauCjKw@wRuNxBpEkMeFqU</t>
  </si>
  <si>
    <t>7739f06c-b9ab-4f50-b12e-36378ed793e4</t>
  </si>
  <si>
    <t>Сельское поселение Гостомлянский сельсовет</t>
  </si>
  <si>
    <t>51.4425829</t>
  </si>
  <si>
    <t>35.8507483</t>
  </si>
  <si>
    <t>mj~xHcbyyEy@{o@aa@`AmQob@q{AjSwaAsHiqBtoEcmB|}Aoj@it@sc@kSczEMyrFqjCe{AadCa|BocB{{@o_@kHul@mShAom@{qAkRn}@qw@`jAef@`N_{D`oEauCjKw@wRuNxBpEkMeFqU</t>
  </si>
  <si>
    <t>dda70bd2-b463-47d3-bbbd-fdb036c95d06</t>
  </si>
  <si>
    <t>Сельское поселение Куськинский сельсовет</t>
  </si>
  <si>
    <t>51.5344531</t>
  </si>
  <si>
    <t>37.2328424</t>
  </si>
  <si>
    <t>{hpyHicgbFqGgAl@`Z|S~e@yv@t{BouBleB}dAhAabApQe{B~fEanCtqBsX|`@aVbFgOh~Gua@lnCmPjImJ|e@{ZpXwl@bdAlj@bgGaa@dbOjf@jpRkv@pgDgz@lrB{bAv`Gfj@dvDrChsBoe@tgOqk@`fDsr@taCs~AnaKkj@vyBke@``@ka@bcC_EbuDjc@l`DlHx}DcaAvcIjYvhG`_@mJf_A{xAp{C}Aph@ld@bIrUxRhsDthA|f@do@~f@vZde@nRhr@tTlaEoy@`ZoGxN~d@|vBaKd_CqoAip@zInfAo_@`cA}GhsExvA`iHcCleD`_@hmC_b@~cAiLzy@kA~{AdMhzCgEnxAkPtx@a{@|mAub@dJ_{D`oEauCjKw@wRuNxBpEkMeFqU</t>
  </si>
  <si>
    <t>33f4daa7-bd76-4747-9a86-14d5e95283c2</t>
  </si>
  <si>
    <t>Сельское поселение Бабинский сельсовет</t>
  </si>
  <si>
    <t>51.2854271</t>
  </si>
  <si>
    <t>35.7864771</t>
  </si>
  <si>
    <t>ot_xHsnlyEzPaQgFgSum@l`Aqp@gcBslAweEpBseHdiGqbG`J_Vvn@g_@}F}k@fHk~@w]{~ClTul@q]_nB~Bsq@v^{oAm}@{AooBdXceBjiAi\rHyl@uLtCwv@ymB`i@uP`v@icBop@yZ|U_HeAuhAcp@o^oq@wJu~@{Swk@vNaaAqEse@uj@cvAecAql@mU_d@qtCjnSmfA~wBmQhgCp]fgL{RzEy@`VcfAg@aS{b@eMyAinAnUwaAsHiqBtoEcmB|}Ayb@_m@mc@iX_bFyAeaFi|Bab@o`@wiAypBa|BocB{{@o_@kHul@mShAom@{qAkRn}@qw@`jAef@`N_{D`oEauCjKw@wRuNxBpEkMeFqU</t>
  </si>
  <si>
    <t>0092e4f6-8d58-47c5-9005-2dc73de1145a</t>
  </si>
  <si>
    <t>Сельское поселение Густомойский сельсовет</t>
  </si>
  <si>
    <t>51.6341084</t>
  </si>
  <si>
    <t>35.0503803</t>
  </si>
  <si>
    <t>_yczHiy|tE`SoWl^rLu[skD_MiiGiw@ceMnGka@hd@er@~CkoE`i@qaCtGmbBaO{hIrtDo}GrL}p@w@weCjUwd@ulAimFcS_sBcl@_zB{tAukIwHurF|]glBtnDqsHhmAenB~jAkiFbYsxJtYqyAy`@afIevDmkByuAa_Ca|BocB{{@o_@kHul@mShAom@{qAkRn}@qw@`jAef@`N_{D`oEauCjKw@wRuNxBpEkMeFqU</t>
  </si>
  <si>
    <t>b60c6b3b-4d54-4f4b-bd9a-37b0a7a01075</t>
  </si>
  <si>
    <t>Сельское поселение Пригородненский сельсовет Рыльский район</t>
  </si>
  <si>
    <t>51.585651</t>
  </si>
  <si>
    <t>34.688558</t>
  </si>
  <si>
    <t>aizyHgevrEnFnAaBlMd^tPzs@f@JsXjv@n@zSgInG{wBsaA{qDnSw~CcLyvAsbAw`EMswBgMynAnK}oDaDojA_d@uqAqHa_AsnAo`F{]kkGohCq`MaY}_D_MiiGiw@ceMnGka@hd@er@~CkoE`i@qaCtGmbByNmjIjtD}{GrL}p@w@weCjUwd@ulAimFcS_sBcl@_zB{tAukIeGubGj\g|AtnDqsHhmAenB~jAkiFbYsxJtYqyAy`@afIevDmkByuAa_Ca|BocB{{@o_@kHul@mShAom@{qAkRn}@qw@`jAef@`N_{D`oEauCjKw@wRuNxBpEkMeFqU</t>
  </si>
  <si>
    <t>1b716408-0b99-471c-87f1-2420c59b0223</t>
  </si>
  <si>
    <t>Сельское поселение Бунинский сельсовет</t>
  </si>
  <si>
    <t>51.5394634</t>
  </si>
  <si>
    <t>36.665646</t>
  </si>
  <si>
    <t>kiqyHkgx~E|B}xAr\sE`dAmsAtk@zcDl|@ntBis@x{@{_@txFceA}@yF~{@i{AwsAmK{W__A`DqTlIiRzaAefA~gAcOx^aQ`LsMqCah@lg@}PjzBkg@xa@oElv@uc@fxAeOhjBvEzXyX|_AzN|NsGzf@}b@ln@svAj`Fot@f}FkK|X}n@do@gNbtB}lAryGvHnwAwFfzArHlvBsbBxb@dS|aAvHjfCnsBxjAhk@jaAdNdz@~Nn~Cwy@v^oGxN~d@|vBeK|_CmoAaq@zInfAa_@t`AaFvrBt@`aCxtAzuGcEnyC`_@dhCub@~jA}K`{@k@vfBpLpfCgFvbBmOjt@qw@`jAef@`N_{D`oEauCjKw@wRuNxBpEkMeFqU</t>
  </si>
  <si>
    <t>2bb66c3a-0b40-43e5-b61d-0a267ace29a2</t>
  </si>
  <si>
    <t>Сельское поселение Краснознаменский сельсовет</t>
  </si>
  <si>
    <t>51.6799948</t>
  </si>
  <si>
    <t>38.1902011</t>
  </si>
  <si>
    <t>mulzHw`bhFr@hd@cTdo@}n@rW_Xm~@_zB~y@i_@s`AcvB`bAobAYkF}e@eeCj_@}d@rmAkf@~}DaN[}a@rXeRmGiEnH`VfGlFrf@jpCjvArvB|YraDxkBle@KfeCd`FnsClwK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</si>
  <si>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31e5312a-d99e-4f47-9b73-b5e8778e4dc3</t>
  </si>
  <si>
    <t>Сельское поселение Сазановский сельсовет</t>
  </si>
  <si>
    <t>51.3515983</t>
  </si>
  <si>
    <t>36.9312955</t>
  </si>
  <si>
    <t>qwlxHifl`F~Ia]wa@sQyo@uo@ia@bvF`IriEmGbuAyiC|lCmUrqA_z@xpAg^bsAy^yNmO`GysAlfDufAtlBwnA`^_wEb`C}pEj~Etk@zcDl|@ntBis@x{@q`@bzF}cAwBiGj|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</si>
  <si>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9fe55c31-f2f9-4c7b-8e6f-95f63248a106</t>
  </si>
  <si>
    <t>Сельское поселение Вишневский сельсовет Щигровского района</t>
  </si>
  <si>
    <t>51.842715</t>
  </si>
  <si>
    <t>36.982002</t>
  </si>
  <si>
    <t>cpl{H}`v`FpH`ExO{I}Kz`Cq`AbkCcb@hd@ep@iAwU|yAup@lk@gRza@gHfhPcLbq@gaAbaB_ShlBhQ~~AzxAdiHnCdh@sPtbElSli@|pAxgBzTzhArr@~Prc@vx@jI|^bH|hClw@tgBvR`IplAmEbXtXpJnu@kSh~CtShz@bRlNz`BfQn`@`s@dSjiI}V|tGxn@n}CPlwDxXzjC{FxvAdKpxFdn@duD~eArkDsPngAta@bP_C|_@fPh_@oMv]la@nt@tD|c@gcBnz@vZhwBxXraAbM`}AgLv_EhmJnnF`_Clv@|}AgMvy@|mE{FnlC`_@hmC_b@~cAiLzy@kA~{AdMhzCgEnxAeNht@g}@hrAub@dJ_{D`oEauCjKw@wRuNxBpEkMeFqU</t>
  </si>
  <si>
    <t>64c1bfaf-26bf-4688-a69a-96ae2fd6531f</t>
  </si>
  <si>
    <t>Сельское поселение Марицкий сельсовет</t>
  </si>
  <si>
    <t>51.7564408</t>
  </si>
  <si>
    <t>35.26291</t>
  </si>
  <si>
    <t>ew{zH_qfvElRqOfEz^rb@ym@gDssAkEkw@aWg\eNet@g`@{sEmn@wkAyZ}lCkd@kpBlYybBoJm}AjYi[cuBc_Is|@_nAkM{}ApzBk}C{^i{Djq@pFbv@{QtuCs@x|@qa@byByi@nhAcu@~Q_Cdq@|rA`Ntk@xY~Lbh@sh@bw@o~AddCiEyq@s`I|f@i~G_m@czEod@}uAwDql@fu@oxGbu@auBfe@ix@|b@syBrNogB_Beg@ik@gkCqNstAq_AasBkRn}@qw@`jAef@`N_{D`oEauCjKw@wRuNxBpEkMeFqU</t>
  </si>
  <si>
    <t>acbba994-1959-49cf-98c6-fb24c81fc520</t>
  </si>
  <si>
    <t>Сельское поселение Охочевский сельсовет</t>
  </si>
  <si>
    <t>51.8831598</t>
  </si>
  <si>
    <t>36.7326507</t>
  </si>
  <si>
    <t>mlt{Heme_FsLkBxa@xmB`Flt@iNtiE`cBfkCzTzhArr@~Prc@vx@jI|^bH|hClw@tgBvR`IplAmEbXtXpJnu@kSh~CtShz@bRlNz`BfQn`@`s@dSjiI}V|tGxn@n}CPlwDxXzjC{FxvAdKpxFdn@duD~eArkDsPngAta@bP_C|_@fPh_@oMv]la@nt@tD|c@gcBnz@vZhwBxXraAbM`}AgLv_EhmJnnF`_Clv@|}AgMrv@pxDwCzaDb_@vkCab@peAiLzy@kA~{AdMhzCgEnxAeNht@g}@hrAub@dJ_{D`oEauCjKw@wRuNxBpEkMeFqU</t>
  </si>
  <si>
    <t>51.3776861</t>
  </si>
  <si>
    <t>35.2274278</t>
  </si>
  <si>
    <t>wvqxHgj_vEbNjGdHwq@iRodC`~@nNrdApw@dm@aOn]~E`TewBxcCwmL~LaLdQv]~_@aMlYiy@nPxg@~r@h_A|d@hRl{Bs|Ggb@am@_^k~@wzAedIi\mhAmb@sn@}hGi{Fc_@elAaj@wcFoSqe@y_BguBslAm_A_cCmb@s|@{`@_s@mn@_r@keAko@ueBufAwvF_sAm}Dyx@goGwmCecFur@iuDi|@{vAyq@yX_kDrF{c@gEeaFi|Bab@o`@wiAypBa|BocB{{@o_@kHul@mShAom@{qAkRn}@qw@`jAef@`N_{D`oEauCjKw@wRuNxBpEkMeFqU</t>
  </si>
  <si>
    <t>5f1cd44b-498d-4025-89df-295a6b57d9bc</t>
  </si>
  <si>
    <t>Сельское поселение Новомеловский сельсовет</t>
  </si>
  <si>
    <t>51.3620945</t>
  </si>
  <si>
    <t>38.231726</t>
  </si>
  <si>
    <t>oxnxHqjjhFcfAvmCubAzlAuh@|WkzAl{DvNh|Cf[jm@m\rz@gsF~iDwb@uFcfB|mCuzDxhE{fA|UgHvWmg@NoRzf@i`@`TurAbB{hB}|@sbD`uSod@|cAkz@`_AedAh`Bu[jgAeS~qBo[pdEbOp}L}i@npRti@p~]c~A~xJsRj|CqG`yFtQr}Tgf@tpMiiCzfP_LljDzDvq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</si>
  <si>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51.1643118</t>
  </si>
  <si>
    <t>35.7439062</t>
  </si>
  <si>
    <t>i_hwHybdyEld@gCbYnk@zCxg@kT|sAl^x~FqpBly@_z@b}FiJnSuRpOuHqBkG~MjAbqAeMt{@kl@`g@olA}Oq{@rPyn@vc@ckAtoEt@bVoX`o@}vChsBglCjyDkuAedBkhCzJwd@mYwViAo|@cdAme@b|@aj@wcFoSqe@y_BguBslAm_AusBc]kx@gYi~AmxAwcAu|B{dAqqFu{A}tEyx@goGwmCecFur@iuD_eAo~Aci@eQ_kDrF{c@gEeaFi|Bab@o`@wiAypBa|BocB{{@o_@kHul@mShAom@{qAkRn}@qw@`jAef@`N_{D`oEauCjKw@wRuNxBpEkMeFqU</t>
  </si>
  <si>
    <t>e7ea9273-fed2-4283-97ea-6307d3ce95c3</t>
  </si>
  <si>
    <t>Сельское поселение Березниковский сельсовет</t>
  </si>
  <si>
    <t>51.6146835</t>
  </si>
  <si>
    <t>34.7866269</t>
  </si>
  <si>
    <t>w~_zHkgisEdTx\dMplAcoApzAeb@fqFfbAxuApx@t@`^tVrqAf|C|f@hk@nOyz@reBZPkiAb\oIhEuZt@u{AsaA{qDnSw~CcLyvAsbAw`EMswBgMynAnK}oDaDojA_d@uqAqHa_AsnAo`F{]kkGohCq`MaY}_D_MiiGiw@ceMnGka@hd@er@~CkoE`i@qaCtGmbByNmjIjtD}{GrL}p@w@weCjUwd@ulAimFcS_sBcl@_zB{tAukIeGubGj\g|AtnDqsHf_AqsAvZa{@bdA{kF|QaqI|W_iAC}z@m_@q`H}oDedBe{AadCa|BocB{{@o_@kHul@mShAom@{qAkRn}@qw@`jAef@`N_{D`oEauCjKw@wRuNxBpEkMeFqU</t>
  </si>
  <si>
    <t>b5ccadf6-4c0c-4604-80cb-55616a8bee3b</t>
  </si>
  <si>
    <t>Сельское поселение Платавский сельсовет</t>
  </si>
  <si>
    <t>52.28415</t>
  </si>
  <si>
    <t>36.106022</t>
  </si>
  <si>
    <t>oub~Hg_k{E~o@le@lc@aiAbX{D`Wp\dH|hAaZhyI~r@bvApdCvu@dSji@~Hdu@q@rrD{[nfFfLx`M~^lhFh{LqwAjoFrTvT`Npk@xaAtdClp@bWqDhjAunApNq\hDsvDnn@ugBt_@wX`_HugCbiNyaSl}Dm|A`uGk}GtqBkpFx|BugB~r@oQ`b@pDrhCdx@dpC|hAbmIl}ExrB~v@tx@zQbsAeN~p@j`DdHbt@iG|dCb_@vkCab@peAiLzy@kA~{AdMhzCgEnxAeNht@g}@hrAub@dJ_{D`oEauCjKw@wRuNxBpEkMeFqU</t>
  </si>
  <si>
    <t>cae537e3-7b99-45a4-9f62-2078aa46eaba</t>
  </si>
  <si>
    <t>Сельское поселение Катыринский сельсовет</t>
  </si>
  <si>
    <t>51.6408705</t>
  </si>
  <si>
    <t>35.8370122</t>
  </si>
  <si>
    <t>_bezH{kvyEzIo`@hLpDfCiyAik@gkCqNstAq_AasBkRn}@qw@`jAef@`N_{D`oEauCjKw@wRuNxBpEkMeFqU</t>
  </si>
  <si>
    <t>e23c8fda-0619-41b2-b904-58ea2e56f1d8</t>
  </si>
  <si>
    <t>Городское поселение поселок имени К.Либкнехта</t>
  </si>
  <si>
    <t>51.618911</t>
  </si>
  <si>
    <t>35.476924</t>
  </si>
  <si>
    <t>ix`zHebpwEl@bEhDso@jO{Nq_BciJkE_zFj\g|AtnDqsHhmAenB~jAkiFbYsxJtYqyA_a@_gIspDoeBe{AadCa|BocB{{@o_@kHul@mShAom@{qAkRn}@qw@`jAef@`N_{D`oEauCjKw@wRuNxBpEkMeFqU</t>
  </si>
  <si>
    <t>3a470f86-245a-4909-97d1-a3180271e58e</t>
  </si>
  <si>
    <t>Сельское поселение Вязовский сельсовет</t>
  </si>
  <si>
    <t>51.8928633</t>
  </si>
  <si>
    <t>36.9579203</t>
  </si>
  <si>
    <t>iev{Hygq`F}A~J~_Ar|Atg@vmAzVddAul@v_AmJvuPyIrb@gaAbaBiSxoBrQn{AzxAdiHnCdh@sPtbElSli@|pAxgBzTzhArr@~Prc@vx@jI|^bH|hClw@tgBvR`IplAmEbXtXpJnu@kSh~CtShz@bRlNz`BfQn`@`s@dSjiI}V|tGxn@n}CPlwDxXzjC{FxvAdKpxFdn@duD~eArkDsPngAta@bP_C|_@fPh_@oMv]la@nt@tD|c@gcBnz@vZhwBxXraAbM`}AgLv_EhmJnnF`_Clv@|}AgMrx@~dEwEluC`_@hmC_b@~cAiLzy@kA~{AdMhzCgEnxAeNht@g}@hrAub@dJ_{D`oEauCjKw@wRuNxBpEkMeFqU</t>
  </si>
  <si>
    <t>51.2459087</t>
  </si>
  <si>
    <t>35.1163431</t>
  </si>
  <si>
    <t>a~wwHusiuEqLkGV_o@u_@qTbZigAhQszAj[gnArbF_bL}Mwg@ed@wd@ip@uoBlDu_B}RstA|Zc{AcPup@qYyq@kmCgxD{cBkcAg{@inAq]sjAsvAmzH{b@ohAi~F_oF{c@}k@g[weAmd@wsEcYqu@mbCiyCgaAge@m|AgSkx@gYqfAk{@_r@keAko@ueBufAwvF_sAm}D}v@kjGurCgnFoi@i~C}Uoo@wg@os@mc@iX_bFyAeaFi|Bab@o`@wiAypBa|BocB{{@o_@kHul@mShAom@{qAkRn}@qw@`jAef@`N_{D`oEauCjKw@wRuNxBpEkMeFqU</t>
  </si>
  <si>
    <t>b84069e1-a323-4f17-91ea-62263656b573</t>
  </si>
  <si>
    <t>Сельское поселение Козинский сельсовет</t>
  </si>
  <si>
    <t>51.631955</t>
  </si>
  <si>
    <t>34.2068602</t>
  </si>
  <si>
    <t>ujczHy_xoEzOma@fQkbB~HcrNuM_qClWaaA`ForCpUsg@br@ghDfc@gsAtSshInEsxJu\uaL~j@}yFbb@cg@|Ts}Az\ip@lQsjAliByB\}iAr\mJhGsgB}bAycEdTcrCoK_}AmcAadEMswBgMynAnK}oDaDojA_d@uqAqHa_AsnAo`F{]kkGohCq`MaY}_D_MiiGcw@q|L|Eig@te@yt@~CkoEra@c{AdIeaAxDslAuNodIjtD}{GrL}p@w@weCjUwd@ulAimFcS_sBcl@_zB{tAukIoIugF`Iu`A~Qup@hqDmxHf_AqsAvZa{@raAm|ElTo`JhWcfAbAym@aa@qpH}oDedBe{AadCa|BocB{{@o_@kHul@mShAom@{qAkRn}@qw@`jAef@`N_{D`oEauCjKw@wRuNxBpEkMeFqU</t>
  </si>
  <si>
    <t>385e8b66-4cea-40b2-b516-6c25fe6dc9d9</t>
  </si>
  <si>
    <t>Сельское поселение Китаевский сельсовет</t>
  </si>
  <si>
    <t>51.4899917</t>
  </si>
  <si>
    <t>36.3395929</t>
  </si>
  <si>
    <t>kugyHctx|EpPwRr`@zrAjq@~v@fnBzoEp{@nc@pyAjpAv`@tCjNxWxEhvAoXfbIudBpsGpMv~@n`@tk@s`@jHmeBdtD_`Aj{@wcBfdDcaErjC_i@kDomBizA}vAwHu}BqtAcx@u[{t@}Jyk@`C{wKlzBtK|Onq@zmDcCleDb_@piCab@vgAiLzy@kA~{AdMhzCgEnxAiM`r@c~@ptAub@dJ_{D`oEauCjKw@wRuNxBpEkMeFqU</t>
  </si>
  <si>
    <t>81ab2172-2e77-4536-ba14-15e21b79a4bc</t>
  </si>
  <si>
    <t>Сельское поселение Бесединский сельсовет</t>
  </si>
  <si>
    <t>51.7060107</t>
  </si>
  <si>
    <t>36.4780297</t>
  </si>
  <si>
    <t>_zqzHets}EyLl[iL}Jkd@r`BuYtMgb@pgCsDvqDjc@l`DpH|vDc`AdrHfXdaH`_@mJdcA_zAruCwApj@je@fRz`AvHjfCnsBxjAhk@jaAdNdz@|NleDh[yVpmAmTbUzDrOlS`mDv|LV~i@{Qp]tBeGngAdyAmuAyIsbLp}B|KlNxq@xnDcCleDb_@piCab@vgAiLzy@kA~{AdMhzCgEnxAiM`r@c~@ptAub@dJ_{D`oEauCjKw@wRuNxBpEkMeFqU</t>
  </si>
  <si>
    <t>db0d2912-2d89-4cac-ae06-05e3034e6ecc</t>
  </si>
  <si>
    <t>Сельское поселение Лобазовский сельсовет</t>
  </si>
  <si>
    <t>51.5658384</t>
  </si>
  <si>
    <t>35.9613001</t>
  </si>
  <si>
    <t>mnvyHwunzEgBxr@uI{A|@~pD|^`lCpCj~@}Gb_A_g@dyBoLtpB~A~nAqrDkiByuAa_Ca|BocB{{@o_@kHul@mShAom@{qAkRn}@qw@`jAef@`N_{D`oEauCjKw@wRuNxBpEkMeFqU</t>
  </si>
  <si>
    <t>e16444af-238f-4feb-9dfe-d98686a235e6</t>
  </si>
  <si>
    <t>Сельское поселение Ваблинский сельсовет</t>
  </si>
  <si>
    <t>51.9533906</t>
  </si>
  <si>
    <t>35.4498659</t>
  </si>
  <si>
    <t>qcb|H_}jwE|^lH{OjtAeO~wDtZ`iBfnAtfCdi@ho@}Fxp@vVd_@dgBrmAfp@ldAnXlObRrFri@s[ftAbWdm@kYtuD|kCnh@pw@_J~a@iY`XlfA`wEpjGxpCvxAi^hgAuuCeAoWrVeLjk@k{@aJ}hCg]sn@yi@wyFmn@wkAyZ}lCkd@kpBlYybBoJm}A`Yw\ytBu}Hs|@_nAkM{}ApzBk}C{^i{Djq@pFbv@{QtuCs@x|@qa@byByi@nhAcu@~Q_Cdq@|rA`Ntk@xY~Lbh@sh@bw@o~AddCiEyq@s`I|f@i~G_m@czEod@}uAwDql@fu@oxGbu@auBfe@ix@|b@syBhNuaBuA_m@ik@gkCqNstAq_AasBkRn}@qw@`jAef@`N_{D`oEauCjKw@wRuNxBpEkMeFqU</t>
  </si>
  <si>
    <t>51.2057799</t>
  </si>
  <si>
    <t>36.8255791</t>
  </si>
  <si>
    <t>sdpwHeww_FcHbCyD_OifAdAc_Aby@oNn[_ZtqBhEnyA}JrtFan@tlEuXuMaOnXdf@jZaBlZrO`LoBrXic@|Za_AnCsVvT{TmQokB{Syc@g{@aStSuOvn@uQ~jCiVbmAoh@xxA~H`dBsGbpEas@tbB~rAbzGxiEzbFpx@xwBbdBxsI~Bbc@aJ|`AfHtyA`xAr~ExvAvcH`{@riGyCvTgtChtBk^xoAyv@r|@exNlgGyaCziCogFzc@klD|aAecDfAelBtzD_`Aj{@wcBfdD}~DviCek@oComBizA}vAwHu}BqtAcx@u[{t@}Jyk@`C{wKlzBtK|Onq@zmDcCleDb_@piCab@vgAiLzy@kA~{AdMhzCgEnxAiM`r@c~@ptAub@dJ_{D`oEauCjKw@wRuNxBpEkMeFqU</t>
  </si>
  <si>
    <t>874cef16-5f0d-41c5-9a89-c3693a4ff031</t>
  </si>
  <si>
    <t>Сельское поселение Верхне-Смородинский сельсовет</t>
  </si>
  <si>
    <t>52.2048656</t>
  </si>
  <si>
    <t>36.2147808</t>
  </si>
  <si>
    <t>ifs}Hud`|EhAwHcj@ib@vCyuAyDeqAeJ_UzDseApZwq@bDkb@bQiQbvAlO`c@wAdBuc@tkBkmFfMdGhlC}k@vl@woBjK}tCpw@cjCzYjL|wAzoBx{AeOrYnNvLpU}G`pBxfBd{FxaB`kBzOjv@lq@aAbhAul@xgBzAth@gj@r|@dPpwBod@h\dZpLu[~x@oV`zAfFz^yCxl@_X~q@t[vOgQt|AnR~pAw{@rRxJnFqX~m@gAv{DbtFpaAjw@fdDhh@tgAzc@pDba@h`AxsAfdBto@da@dd@dYdB{Czk@}W|d@uJ[cVoe@wMyBgWrSa@|T~UnGvKnYvPvGpEd^b\hKtDx_AtDnPrL_C|YnsBdX`_AxMd`BiLd_EhcJtiF`iCf{@fsAiPdNdIvr@duDkDb~Cb_@piCab@vgAiLzy@kA~{AdMhzCgEnxAiM`r@c~@ptAub@dJ_{D`oEauCjKw@wRuNxBpEkMeFqU</t>
  </si>
  <si>
    <t>34665f84-30df-42e3-b885-8e1add396202</t>
  </si>
  <si>
    <t>Сельское поселение Банинский сельсовет</t>
  </si>
  <si>
    <t>52.1274138</t>
  </si>
  <si>
    <t>35.8481415</t>
  </si>
  <si>
    <t>ahd}HexxyEeLh\dXz_@f{@dKro@bgAthC|r@lZ_G~fAglApNq\hDsvDnn@ugBt_@wX`_HugCbiNyaSl}Dm|A`uGk}GtqBkpFx|BugB`v@uQnnDn`AtuCrlAtmJ~mFvuBbr@|}AgM~p@j`DdHbt@iG|dCb_@vkCab@peAiLzy@kA~{AdMhzCgEnxAeNht@g}@hrAub@dJ_{D`oEauCjKw@wRuNxBpEkMeFqU</t>
  </si>
  <si>
    <t>80c6b581-c4d9-441f-9dd6-7db091fb3561</t>
  </si>
  <si>
    <t>Сельское поселение Покровский сельсовет</t>
  </si>
  <si>
    <t>51.7980571</t>
  </si>
  <si>
    <t>37.263465</t>
  </si>
  <si>
    <t>wwc{Hy}lbF{JxFm|@emAcj@m@imAc{@iiA`p@{aA|Ta`CvrAyi@aFqYdNuIi^|Wb_R~IhGbQrxDb_ChpHpA|nEkZbu@q^vaCqAn{DtZzeGki@l|Dws@xr@gRza@gHfhPcLbq@obAldBcRvpBpkBlaKnCdh@iNtiE`cBfkCzTzhArr@~Prc@vx@jI|^bH|hClw@tgBvR`IplAmEbXtXpJnu@kSh~CtShz@bRlNz`BfQn`@`s@dSjiI}V|tGxn@n}CPlwDxXzjC{FxvAdKpxFdn@duD~eArkDsPngAta@bP_C|_@fPh_@oMv]la@nt@tD|c@gcBnz@vZhwBxXraAbM`}AgLv_EhmJnnF`_Clv@|}AgM~u@~tDcCleDb_@vkCab@peAiLzy@kA~{AdMhzCgEnxAeNht@g}@hrAub@dJ_{D`oEauCjKw@wRuNxBpEkMeFqU</t>
  </si>
  <si>
    <t>3282638c-f5b2-4953-8a67-d61a37fbd0fd</t>
  </si>
  <si>
    <t>Сельское поселение Большезмеинский сельсовет</t>
  </si>
  <si>
    <t>52.0870618</t>
  </si>
  <si>
    <t>36.8536878</t>
  </si>
  <si>
    <t>sk||Ho}|_F?wZdRk[rEacAjd@goApe@}aFtv@afBzLmjBj_C|a@`{A`sBvmBzd@fvCl_@d_CxkC`t@zPnpBku@fXeBj_@vPnd@hk@dYaBpX|W|e@mvA~uAaj@fs@nT_CffBfa@gAe@ziFoK|wBlDh}AqMv~@obAldBcRvpBpkBlaKnCdh@sPtbElSli@|pAxgBzTzhArr@~Prc@vx@jI|^bH|hClw@tgBvR`IplAmEbXtXpJnu@kSh~CtShz@bRlNz`BfQn`@`s@dSjiI}V|tGxn@n}CPlwDxXzjC{FxvAdKpxFdn@duD~eArkDwWdcBjc@jQrOv\uK~]~CzUrl@b_AeZ`XirAdk@vZhwBxXraAbM`}AgLv_EhmJnnF`_Clv@|}AgMrx@~dEwEluC`_@hmC_b@~cAiLzy@kA~{AdMhzCgEnxAeNht@g}@hrAub@dJ_{D`oEauCjKw@wRuNxBpEkMeFqU</t>
  </si>
  <si>
    <t>a7c368ba-641f-4eb2-b842-1f64a296a343</t>
  </si>
  <si>
    <t>Сельское поселение Никольский сельсовет Октябрьский район д. Стоянова</t>
  </si>
  <si>
    <t>51.812762</t>
  </si>
  <si>
    <t>35.731715</t>
  </si>
  <si>
    <t>wsf{H{{ayEmPwXft@saA}O}v@h]oaBaJg{Bzb@gfBxwAcpAp}@ylCxZiTj]wiAfi@cKfa@{t@fyAniA`|@hi@dLSw@wRuNxBpEkMeFqU</t>
  </si>
  <si>
    <t>51.123283</t>
  </si>
  <si>
    <t>35.551205</t>
  </si>
  <si>
    <t>y_`wHaq~wEta@xZvJo]Mav@m[qU_dAs{B_kBisLqPuiCqpBly@_z@b}FiJnSuRpOuHqBkG~MjAbqAkPn`Aoj@tb@ekAkPq{@rPyn@vc@ckAtoEt@bVoX`o@}vChsBglCjyDrLp{B}w@lmCyj@q~@}hGi{Fc_@elAaj@wcFoSqe@y_BguBslAm_A_cCmb@s|@{`@_s@mn@_r@keAko@ueBufAwvF_sAm}Dyx@goGwmCecFur@iuDi|@{vAyq@yX_kDrF{c@gEeaFi|Bab@o`@wiAypBa|BocB{{@o_@kHul@mShAom@{qAkRn}@qw@`jAef@`N_{D`oEauCjKw@wRuNxBpEkMeFqU</t>
  </si>
  <si>
    <t>51.2363392</t>
  </si>
  <si>
    <t>36.6964778</t>
  </si>
  <si>
    <t>_cvwH{c~~EmMuImaAnv@ybAfE_VpT{TmQokB{Sob@gz@yJ`BgYj_AcQzhCyTbiAwi@nzAdHnhBiG`nEks@vdB~rAbzGxiEzbFpx@xwBbdBxsI~Bbc@aJ|`AfHtyA`xAr~ExvAvcH`{@riGoD~UqsC`sBk^xoAyv@r|@exNlgGyaCziCogFzc@klD|aAecDfAelBtzD_`Aj{@wcBfdD}~DviCek@oComBizA}vAwHu}BqtAcx@u[{t@}Jyk@`C{wKlzBtK|Onq@zmDcCleDb_@piCab@vgAiLzy@kA~{AdMhzCgEnxAiM`r@c~@ptAub@dJ_{D`oEauCjKw@wRuNxBpEkMeFqU</t>
  </si>
  <si>
    <t>27801ebb-bbdf-4bbf-aff0-b35201c9061e</t>
  </si>
  <si>
    <t>Сельское поселение Любостанский сельсовет</t>
  </si>
  <si>
    <t>51.3079663</t>
  </si>
  <si>
    <t>35.7501138</t>
  </si>
  <si>
    <t>wadxHameyEsEfC~Ev`@}Zxb@{ScDcKrPia@vsBo|B~}DoFrlC`EhiGyGtEi[{Egg@`OmO|U}d@vcAscA~rE{pAsdA_cCmb@s|@{`@_s@mn@_r@keAko@ueBufAwvF_sAm}Dyx@goGwmCecFur@iuD_eAo~Aci@eQ_kDrF{c@gEeaFi|Bab@o`@wiAypBa|BocB{{@o_@kHul@mShAom@{qAkRn}@qw@`jAef@`N_{D`oEauCjKw@wRuNxBpEkMeFqU</t>
  </si>
  <si>
    <t>5cda5c9f-dc23-455a-b277-cf802e16bc01</t>
  </si>
  <si>
    <t>Сельское поселение Плотавский сельсовет</t>
  </si>
  <si>
    <t>51.5352827</t>
  </si>
  <si>
    <t>35.9123045</t>
  </si>
  <si>
    <t>wlpyH}cezEzCrUfd@eBzXbnO_bFyAeaFi|Bab@o`@wiAypBa|BocB{{@o_@kHul@mShAom@{qAkRn}@qw@`jAef@`N_{D`oEauCjKw@wRuNxBpEkMeFqU</t>
  </si>
  <si>
    <t>51.4016537</t>
  </si>
  <si>
    <t>35.0155923</t>
  </si>
  <si>
    <t>kkvxH}}utEh]gxBcXgqC`b@g`BmOo|CapB}rCwT{nAev@qgAeVaMkc@}cAo`@q^yKy}@yMkP}Ect@ek@{w@gOyf@}PnTkt@~UwBsWaPuJyOm{Guj@}yBaOasA}]jJqI}XyyAq^g\t`@qi@xZeMn_@}W`VmOfvBqWtLmsA}gAi}Ckg@sg@qBwbEfg@cn@cIyd@jF}b@qa@rFwuAyNmjIjtD}{GrL}p@w@weCjUgf@ulAykFcS_sBcl@_zB{tAukI{Gm|F`]obBtnDqsHhmAenB~jAkiFbYsxJtYqyA_a@_gIspDoeBe{AadCa|BocB{{@o_@kHul@mShAom@{qAkRn}@qw@`jAef@`N_{D`oEauCjKw@wRuNxBpEkMeFqU</t>
  </si>
  <si>
    <t>2bdd6fb9-92cb-4e9d-89f9-dd7e54fcdcf3</t>
  </si>
  <si>
    <t>Сельское поселение Никольский сельсовет Щигровский район</t>
  </si>
  <si>
    <t>52.067494</t>
  </si>
  <si>
    <t>36.948182</t>
  </si>
  <si>
    <t>cmx|Hgmo`FbTsbAtVnPj~Bla@rzAzrBdoBpe@~rCt]lbCpmC`t@zPnpBku@fXeBj_@vPnd@hk@dYaBpX|W|e@mvA~uAaj@`o@xTrG{R~{@iv@|HrUul@v_AmJvuPyIrb@gaAbaBuRhyBzjBd|JnCdh@iNtiE`cBfkCzTzhArr@~Prc@vx@jI|^bH|hClw@tgBvR`IplAmEbXtXpJnu@kSh~CtShz@bRlNz`BfQn`@`s@dSjiI}V|tGxn@n}CPlwDxXzjC{FxvAdKpxFdn@duD~eArkDsPngAta@bP_C|_@fPh_@oMv]la@nt@tD|c@gcBnz@vZhwBxXraAbM`}AgLv_EhmJnnF`_Clv@|}AgMfy@piEkFzpC`_@hmC_b@~cAiLzy@kA~{AdMhzCgEnxAeNht@g}@hrAub@dJ_{D`oEauCjKw@wRuNxBpEkMeFqU</t>
  </si>
  <si>
    <t>dec6d56a-a1b3-44a4-a6f8-1eb2620924ae</t>
  </si>
  <si>
    <t>Городское поселение город Фатеж</t>
  </si>
  <si>
    <t>52.0917728</t>
  </si>
  <si>
    <t>35.8538706</t>
  </si>
  <si>
    <t>ie}|HcyyyEkEtBkBkRl~@oc@jmDanChcH}iCbiNyaSl}Dm|A`uGk}GtqBkpFx|BugB`v@uQnnDn`AtuCrlAtmJ~mFvuBbr@|}AgM~p@j`DdHbt@iG|dCb_@vkCab@peAiLzy@kA~{AdMhzCgEnxAeNht@g}@hrAub@dJ_{D`oEauCjKw@wRuNxBpEkMeFqU</t>
  </si>
  <si>
    <t>c9a29088-8801-49d1-8ed0-1b44418e4f1d</t>
  </si>
  <si>
    <t>Сельское поселение Ленинский сельсовет Советский район</t>
  </si>
  <si>
    <t>51.866466</t>
  </si>
  <si>
    <t>37.551868</t>
  </si>
  <si>
    <t>ebq{HsiedFnGbUcIbJoyAprOkeAgr@q}@nCqXxo@zFnsAsGpjAjBvtC|HzzBwPx`FhKrmBqDzeA|GfkBdaAxuEnGrEt]iMzObh@dWdfS~IhGxL|fDd{BrgHnIvm@Mv_EsY|o@q^vaCqAn{Db[xbGyi@n_Ews@xr@gRza@gHfhPcLbq@obAldBcRvpBpkBlaKnCdh@iNtiE`cBfkCzTzhArr@~Prc@vx@jI|^bH|hClw@tgBvR`IplAmEbXtXpJnu@kSh~CtShz@bRlNz`BfQn`@`s@dSjiI}V|tGxn@n}CPlwDxXzjC{FxvAdKpxFdn@duD~eArkDwWdcBjc@jQrOv\uK~]~CzUrl@b_AeZ`XirAdk@vZhwBxXraAbM`}AgLv_EhmJnnF`_Clv@|}AgM~u@~tDcCleDb_@vkCab@peAiLzy@kA~{AdMhzCgEnxAeNht@g}@hrAub@dJ_{D`oEauCjKw@wRuNxBpEkMeFqU</t>
  </si>
  <si>
    <t>af1a0797-3ef9-45a8-88c3-8cf12d1559a3</t>
  </si>
  <si>
    <t>Сельское поселение Титовский сельсовет</t>
  </si>
  <si>
    <t>52.062365</t>
  </si>
  <si>
    <t>36.500526</t>
  </si>
  <si>
    <t>ekw|Hqdx}E~RfNzJkAkc@tuBmGxNeOrD|Dt^yQzHzP`bCgmB|xJqYxpAyItDf@~FtT|CfNdVuHfnBvfBd|F~bBrmBzOjv@lq@aAbhAul@xgBzAth@gj@r|@dPpwBod@h\dZpLu[~x@oV`zAfFz^yCxl@_X~q@t[vOgQt|AnR~pAw{@rRxJnFqX~l@_Bv|DztFpaAjw@fdDhh@tgAzc@pDba@h`AxsAfdBto@da@dd@dYdB{Czk@}W|d@uJ[cVoe@wMyBgWrSa@|T~UnGvKnYvPvGpEd^b\hKtDx_AtDnPrL_C|YnsBdX`_AxMd`BiLd_EhcJtiF`iCf{@fsAiPdNdIvr@duDkDb~Cb_@piCab@vgAiLzy@kA~{AdMhzCgEnxAiM`r@c~@ptAub@dJ_{D`oEauCjKw@wRuNxBpEkMeFqU</t>
  </si>
  <si>
    <t>56702de9-e965-4b79-a43c-ce69cc6d6ced</t>
  </si>
  <si>
    <t>Сельское поселение Октябрьский сельсовет</t>
  </si>
  <si>
    <t>51.578633</t>
  </si>
  <si>
    <t>34.8708558</t>
  </si>
  <si>
    <t>e}xyH{uysEyJrcEfMxnALrwBfdAfhEtJxxA{TpjC`Tn}@aTo}@zTqjCuJyxAgdAghEMswBgMynAnK}oDaDojA_d@uqAqHa_AsnAo`F{]kkGkgCezLeZifD_MiiGiw@}`MbF}b@te@yt@~CkoE`i@qaCtGmbByNmjIjtD}{GrL}p@w@weCjUwd@ulAimFcS_sBcl@_zB{tAukIeGubGj\g|AtnDqsHhmAenB~jAkiFbYsxJtYqyAy`@afIevDmkByuAa_Ca|BocB{{@o_@kHul@mShAom@{qAkRn}@qw@`jAef@`N_{D`oEauCjKw@wRuNxBpEkMeFqU</t>
  </si>
  <si>
    <t>51.2378537</t>
  </si>
  <si>
    <t>36.9510118</t>
  </si>
  <si>
    <t>uhvwHw~o`F_AiJwIzIu~@uV_g@rBsC{Eas@vP{`@g@oOhQnoApz@jl@zCjLxvAaE~\tMx}AiQbfBdGvwEtL`yA{C|eD}KbsAnn@ptDjk@`gBmCdgAom@bkEgYcLcOdYnf@dZmBpYvOlLc@rs@rr@ve@mK~aBxg@nlCeCjaG|\p|E_ApvAtS|bAuIndBp\vZ|P|i@jzAfmC~c@pf@ba@jJjF`c@eGh_AlWbT}Ode@oNnHqj@aAoVxIsx@vuAeQNqi@~VawAnrAkgAeM|NnkAaJfgAfH|zA`xAr~ExvAvcH`{@riGyBrRguClvBk^xoAyv@r|@exNlgGyaCziCogFzc@klD|aAecDfAelBtzD_`Aj{@wcBfdD}~DviCek@oComBizA}vAwHu}BqtAcx@u[{t@}Jyk@`C{wKlzBtK|Onq@zmDcCleDb_@piCab@vgAiLzy@kA~{AdMhzCgEnxAiM`r@c~@ptAub@dJ_{D`oEauCjKw@wRuNxBpEkMeFqU</t>
  </si>
  <si>
    <t>96fec501-91c6-4178-ae58-d66ac4f4e69d</t>
  </si>
  <si>
    <t>Сельское поселение Михайловский сельсовет Рыльский район</t>
  </si>
  <si>
    <t>51.582514</t>
  </si>
  <si>
    <t>34.66145</t>
  </si>
  <si>
    <t>wyyyHesprEkHcA`YcyA|fB@PkiAb\oIhEuZt@u{AsaA{qDnSw~CcLyvAsbAw`EMswBgMynAnK}oDaDojA_d@uqAqHa_AsnAo`F{]kkGohCq`MaY}_D_MiiGiw@ceMnGka@hd@er@~CkoE`i@qaCtGmbByNmjIjtD}{GrL}p@w@weCjUwd@ulAimFcS_sBcl@_zB{tAukIeGubGj\g|AtnDqsHhmAenB~jAkiFbYsxJtYqyAy`@afIevDmkByuAa_Ca|BocB{{@o_@kHul@mShAom@{qAkRn}@qw@`jAef@`N_{D`oEauCjKw@wRuNxBpEkMeFqU</t>
  </si>
  <si>
    <t>61101be6-946e-49b1-85d4-dbe8fdda2411</t>
  </si>
  <si>
    <t>Сельское поселение Лебяженский сельсовет</t>
  </si>
  <si>
    <t>51.6038084</t>
  </si>
  <si>
    <t>36.2576202</t>
  </si>
  <si>
    <t>kz}yHyjh|EnIbaF{_@lFsz@t`EeN`P}a@`MayA~Sk[nVx\mVjlA}Sla@|QjqDbdMV~i@{Qp]tBeGlgAnzAkm@}K_g@XsbLp}B|KlNxq@xnDcCleDb_@piCab@vgAiLzy@kA~{AdMhzCgEnxAiM`r@c~@ptAub@dJ_{D`oEauCjKw@wRuNxBpEkMeFqU</t>
  </si>
  <si>
    <t>51.0819975</t>
  </si>
  <si>
    <t>35.8143308</t>
  </si>
  <si>
    <t>m|wvHs|qyErMwN|G|\x\`SdiA~eBngAxwDeCzFsoC|{DuMgUmVi@sy@hg@as@gw@gtAs[{h@fc@ud@l@qzBbd@}k@oJaMxE{U|uAl^x~FqpBly@_z@b}FiJnSuRpOuHqBkG~MjAbqAeMt{@kl@`g@olA}Oq{@rPyn@vc@ckAtoEt@bVoX`o@}vChsBglCjyDkuAedBkhCzJwd@mYwViAo|@cdAme@b|@aj@wcFoSqe@y_BguBslAm_AusBc]kx@gYi~AmxAwcAu|B{dAqqFu{A}tEyx@goGwmCecFur@iuD_eAo~Aci@eQ_kDrF{c@gEeaFi|Bab@o`@wiAypBa|BocB{{@o_@kHul@mShAom@{qAkRn}@qw@`jAef@`N_{D`oEauCjKw@wRuNxBpEkMeFqU</t>
  </si>
  <si>
    <t>3c72e954-222e-4470-b609-63ef289407e5</t>
  </si>
  <si>
    <t>Сельское поселение Алексеевский сельсовет Касторенский район</t>
  </si>
  <si>
    <t>51.740723</t>
  </si>
  <si>
    <t>37.890546</t>
  </si>
  <si>
    <t>urxzHmngfFia@mb@{RkaDatDPe~Bnp@|n@bdAhNlsCl|AfhHbQfmFacBtdE_d@yGscBzTcr@vl@y|Ahm@{Hb|@~N~t@|fAbqAbv@jh@dNbvBz\fdA|_NxwQtyBbbGrkA|]`aAgoA|dBmsAjNKpbD~}A`xAbcBfh@eX~L|hEmFncAkxAlqIoQbwCqG`yFtQr}Tgf@tpMiiCzfPsKn_DnDt|Axt@dgFlUvxCq`@nmOjf@jpRkv@pg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</si>
  <si>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98e1df4d-5ac1-41cd-9489-a158b2a4b99a</t>
  </si>
  <si>
    <t>Городское поселение поселок Медвенка</t>
  </si>
  <si>
    <t>51.4196129</t>
  </si>
  <si>
    <t>36.1090441</t>
  </si>
  <si>
    <t>m{yxHklk{E|Pu@bFlk@nn@lzAxs@t_AqtCjnSmfA~wBmQhgCp]fgL{RzEi@tUsfA[aS{b@eMyAinAnUwaAsHiqBtoEcmB|}Ayb@_m@mc@iX_bFyAeaFi|Bab@o`@wiAypBa|BocB{{@o_@kHul@mShAom@{qAkRn}@qw@`jAef@`N_{D`oEauCjKw@wRuNxBpEkMeFqU</t>
  </si>
  <si>
    <t>51.104217</t>
  </si>
  <si>
    <t>35.404375</t>
  </si>
  <si>
    <t>yf|vHc|awEwCc\eSld@al@dOkk@qPsk@dLmmAoA{\qJnArpBwOrxDsNxIk}AeOeg@hPc{BxaDcd@vc@wBuImm@bpAyVpRwp@wIgm@{dBa|BicDqd@ke@soA}q@g{@inAq]sjAsvAmzHw_@{cAwfGyxFq^wf@g[weAmd@wsEcYqu@mbCiyCgaAge@m|AgSkx@gYqfAk{@_r@keAko@ueBufAwvF_sAm}Dyx@goGwmCecFgq@yqDuw@gtA{w@}^_kDrF{c@gEeaFi|Bab@o`@wiAypBa|BocB{{@o_@kHul@mShAom@{qAkRn}@qw@`jAef@`N_{D`oEauCjKw@wRuNxBpEkMeFqU</t>
  </si>
  <si>
    <t>08f1d35c-4e95-45b0-b8fe-792d0a1be344</t>
  </si>
  <si>
    <t>Сельское поселение Камышинский сельсовет</t>
  </si>
  <si>
    <t>51.8146365</t>
  </si>
  <si>
    <t>36.2718564</t>
  </si>
  <si>
    <t>ayf{Hgxk|EmAuFnKeF~V|Z~BoD`MfIuDhg@hLluA|x@rnA|~@`i@lm@pNz^zb@n[nC{Czk@}W|d@uJ[cVoe@wMyBgWrSa@|T~UnGvKnYvPvGpEd^b\hKtDx_AtDnPrL_C|YnsBdX`_AxMd`BiLd_EhmJnnF`_Clv@|}AgM~u@~tDcCleDb_@vkCab@peAiLzy@kA~{AdMhzCgEnxAeNht@g}@hrAub@dJ_{D`oEauCjKw@wRuNxBpEkMeFqU</t>
  </si>
  <si>
    <t>b12761ee-a874-4dbe-953c-862232e57626</t>
  </si>
  <si>
    <t>Сельское поселение Романовский сельсовет</t>
  </si>
  <si>
    <t>51.9520918</t>
  </si>
  <si>
    <t>34.6393707</t>
  </si>
  <si>
    <t>mza|HyrlrEwH{C__@pK?j_@_k@bW_Q~ScHdjCemAa_DmeM_m`@uzKezVm~Ae~Eq~DonQb{DonD~d@bRbXe}Ab|Ayg@ncEojD~bB}dErJudBac@i{IRuzDgvAa`FsTa_E_NoeFzx@_eX}v@cuFia@ut@qv@okXlFojJe`Ay~DSuy@nnAy{FhBcw@dL_Hfy@~SlRsAf{AmfB~Hwl@k@sqCdl@_eB~a@m[`_HugCbiNyaSl}Dm|A`uGk}GtqBkpF|xBydBlf@{Qnr@`BdhEhvA`uBz_AhkIzzEj|Bxu@|uAuOtI`BxG`Tdo@zkDcEnyCb_@piCab@vgAiLzy@kA~{AdMhzCgEnxAiM`r@c~@ptAub@dJ_{D`oEauCjKw@wRuNxBpEkMeFqU</t>
  </si>
  <si>
    <t>734d4e32-fbcc-4522-85f7-30027bb0df84</t>
  </si>
  <si>
    <t>Сельское поселение Русановский сельсовет Черемисиновского района</t>
  </si>
  <si>
    <t>51.914105</t>
  </si>
  <si>
    <t>37.073912</t>
  </si>
  <si>
    <t>kfz{HcjhaFsc@ka@fUeo@fRDtKe~A|sDkaK~IhGbQrxDb_ChpHpA|nEkZbu@q^vaCqAn{DtZzeGki@l|Dws@xr@gRza@gHfhPcLbq@gaAbaBiSxoBrQn{AzxAdiHnCdh@sPtbElSli@|pAxgBzTzhArr@~Prc@vx@jI|^bH|hClw@tgBvR`IplAmEbXtXpJnu@kSh~CtShz@bRlNz`BfQn`@`s@dSjiI}V|tGxn@n}CPlwDxXzjC{FxvAdKpxFdn@duD~eArkDsPngAta@bP_C|_@fPh_@oMv]la@nt@tD|c@gcBnz@vZhwBxXraAbM`}AgLv_EhmJnnF`_Clv@|}AgMrx@~dEwEluC`_@hmC_b@~cAiLzy@kA~{AdMhzCgEnxAeNht@g}@hrAub@dJ_{D`oEauCjKw@wRuNxBpEkMeFqU</t>
  </si>
  <si>
    <t>a967d214-0996-4c85-bfef-f764d77bb798</t>
  </si>
  <si>
    <t>Сельское поселение Дмитриевский сельсовет</t>
  </si>
  <si>
    <t>52.0183991</t>
  </si>
  <si>
    <t>36.2068635</t>
  </si>
  <si>
    <t>myn|Hqr~{Eg[|W}_@meAe`@cV_~BhyA_lAxT\teFeg@tv@oXf_ClUtfAddFxuGn_@|hEn[by@zs@tk@jCpLuZxoG}YtvAiAjbEwmBfoF{}@`nAh{G{eCbiNyaSl}Dm|A`uGk}GtqBkpFz_CwiBjy@mO`vDnfAvgClfAjdJtiF`_Clv@|}AgMtq@xbDnGtq@iG|dCb_@vkCab@peAiLzy@kA~{AdMhzCgEnxAeNht@g}@hrAub@dJ_{D`oEauCjKw@wRuNxBpEkMeFqU</t>
  </si>
  <si>
    <t>5888c6cf-c90e-4522-a2ec-0c80ce213f2a</t>
  </si>
  <si>
    <t>Сельское поселение Успенский сельсовет Касторенского района</t>
  </si>
  <si>
    <t>51.814218</t>
  </si>
  <si>
    <t>38.224429</t>
  </si>
  <si>
    <t>edg{Hk_ihFek@tlA}RvuGgNnhAgU|p@|d@faAhU~Vxy@v`@t`AbKdh@uF_EzLvUzBlFrf@jpCjvArvB|YraDxkBle@KfeCd`FnsClwK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</si>
  <si>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51.1616568</t>
  </si>
  <si>
    <t>35.4906089</t>
  </si>
  <si>
    <t>elgwHsurwE}Lly@sPuAaMm\}mBqlBzJklAiFaQgo@eMg]gd@uBsS_]ePaPxF}a@aRiG`GaFuScSoBof@m[oa@}l@ss@pFi\dbAqtCbpBglCjyDkuAedBkhCzJwd@mYwViAo|@cdAme@b|@md@wsEwo@arAwuAcgBmk@ee@{j@wTwkBqXs|@{`@wcAqbAgt@msA_h@igBkr@m{DobBgjF_r@}yFwmCecFur@iuDg`AozA{m@eU_kDrF{c@gEeaFi|Bab@o`@wiAypBa|BocB{{@o_@kHul@mShAom@{qAkRn}@qw@`jAef@`N_{D`oEauCjKw@wRuNxBpEkMeFqU</t>
  </si>
  <si>
    <t>ccd2c18a-f294-4902-a7a4-ea81c30787a4</t>
  </si>
  <si>
    <t>Сельское поселение Быкановский сельсовет</t>
  </si>
  <si>
    <t>51.26514</t>
  </si>
  <si>
    <t>36.155915</t>
  </si>
  <si>
    <t>gq{wHipt{ErBmKcSwMpBql@y\oVlU}xBgDqeByrJxaEkcCrjC}eFbc@klD|aAecDfAelBtzD_`Aj{@wcBfdDcaErjC_i@kDomBizA}vAwHu}BqtAcx@u[{t@}Jyk@`C{wKlzBtK|Onq@zmDcCleDb_@piCab@vgAiLzy@kA~{AdMhzCgEnxAiM`r@c~@ptAub@dJ_{D`oEauCjKw@wRuNxBpEkMeFqU</t>
  </si>
  <si>
    <t>b4e6f98c-febc-44d2-b383-e0ce320491d0</t>
  </si>
  <si>
    <t>Сельское поселение Викторовский сельсовет</t>
  </si>
  <si>
    <t>51.61853</t>
  </si>
  <si>
    <t>34.426801</t>
  </si>
  <si>
    <t>sr`zH{rbqEttAfDxQmaGnEsxJk]izKhj@{{Fnc@ql@|Ts}Az\ip@fSymA~gBe@LwhAv\aKhGwiBmbAq~DnSw~CcLyvAsbAw`EMswBgMynAnK}oDaDojA_d@uqAqHa_AsnAo`F{]kkGohCq`MaY}_D_MiiGcw@q|L|Eig@te@yt@~CkoEra@c{AdIeaAxDslAuNodIjtD}{GrL}p@w@weCjUwd@ulAimFcS_sBcl@_zB{tAukIsIodFlF{x@vTu{@hqDmxHf_AqsAvZa{@raAm|ElTo`J|W_iAf@in@y`@emH}oDedBe{AadCa|BocB{{@o_@kHul@mShAom@{qAkRn}@qw@`jAef@`N_{D`oEauCjKw@wRuNxBpEkMeFqU</t>
  </si>
  <si>
    <t>5b08b414-e1ef-4b47-a21c-c980bb3d5066</t>
  </si>
  <si>
    <t>Сельское поселение Быковский сельсовет</t>
  </si>
  <si>
    <t>51.5980011</t>
  </si>
  <si>
    <t>37.8870052</t>
  </si>
  <si>
    <t>ot|yHerffFw\wv@_`@dt@uTh}@gm@piHtNzcM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</si>
  <si>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0da4deb4-71c3-44b6-90f9-3ba66e1b6cc4</t>
  </si>
  <si>
    <t>Сельское поселение Котельниковский сельсовет</t>
  </si>
  <si>
    <t>51.298175</t>
  </si>
  <si>
    <t>36.3115108</t>
  </si>
  <si>
    <t>kdbxHmbs|Es^wW}_@fd@oe@nKwf@uOPlIho@xyD|f@pkAxSxtBNx`BtYxw@|m@vqD_eFxwBq}B`gC}hFvd@klD|aAecDfAelBtzD_`Aj{@wcBfdDebE|jC}g@uDomBizA}vAwHu}BqtAcx@u[{t@}Jyq@vDmrKhyB|KlNxq@xnDcCleDb_@piCab@vgAiLzy@kA~{AdMhzCgEnxAiM`r@c~@ptAub@dJ_{D`oEauCjKw@wRuNxBpEkMeFqU</t>
  </si>
  <si>
    <t>f63b306f-d0c0-4e14-a42e-c20d9dab685e</t>
  </si>
  <si>
    <t>Сельское поселение Удобенский сельсовет</t>
  </si>
  <si>
    <t>51.5985846</t>
  </si>
  <si>
    <t>38.1023909</t>
  </si>
  <si>
    <t>u_}yHaeqgFmFcFwBbm@bp@~Yh`@zt@z]beAnRpkA`~@|tBb`BlIxIfRobDthTs_@jeAqgAlqA_qAx}BmRpaA_i@bvGtNzcM}i@npRti@p~]c~A~xJsRj|CqG`yFtQr}Tgf@tpMiiCzfP_LljDzDvq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</si>
  <si>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51.0259372</t>
  </si>
  <si>
    <t>35.5177727</t>
  </si>
  <si>
    <t>y|lvHk|wwE|IbZhJq`@pb@gPV_aCiU}g@snKqfDgNaM}fAhMmq@viAq|@hWm~@lbK}@bsC}w@kj@icBvWof@lZmVk}@cGwE}DtLwOqBaMm\}mBqlBzJklAiFaQgo@eMg]gd@uBsS_]ePaPxF}a@aRiG`GaFuScSoBof@m[}`@{l@et@nFi\dbAqtCbpBglCjyDkuAedBkhCzJwd@mYwViAo|@cdAme@b|@md@wsEwo@arAwuAcgBmk@ee@{j@wTwkBqXs|@{`@wcAqbAgt@msA_h@igBkr@m{DobBgjF_r@}yFwmCecFur@iuDg`AozA{m@eU_kDrF{c@gEeaFi|Bab@o`@wiAypBa|BocB{{@o_@kHul@mShAom@{qAkRn}@qw@`jAef@`N_{D`oEauCjKw@wRuNxBpEkMeFqU</t>
  </si>
  <si>
    <t>51.3143706</t>
  </si>
  <si>
    <t>34.8825667</t>
  </si>
  <si>
    <t>ydexHyy{sEvNiz@uKwGonAk]{}DjYewEafC{c@{_@cWqE_VtEpFuVaS{`@~^km@djBmdH|\ai@lrAeuDde@ir@fc@g}BzUqa@flC_nCpu@a`@|YoEdxBkcA|rBuJrlCo_EbmA{}FbdF}dL{Meh@ed@wd@ip@uoBlDu_B}RstA|Zc{AcTgz@}cDoaF{cBkcAg{@inAq]sjAsvAmzH{b@ohAi~F_oF{c@}k@g[weAmd@wsEcYqu@mbCiyCgaAge@m|AgSkx@gYqfAk{@_r@keAko@ueBufAwvF_sAm}Dyx@goGwmCecFgq@yqDuw@gtA{w@}^_kDrF{c@gEeaFi|Bab@o`@wiAypBa|BocB{{@o_@kHul@mShAom@{qAkRn}@qw@`jAef@`N_{D`oEauCjKw@wRuNxBpEkMeFqU</t>
  </si>
  <si>
    <t>d08ae2e6-819b-4474-a085-618dece63945</t>
  </si>
  <si>
    <t>Сельское поселение Винниковский сельсовет</t>
  </si>
  <si>
    <t>51.8152856</t>
  </si>
  <si>
    <t>36.4752024</t>
  </si>
  <si>
    <t>wcg{H}fs}El|AzrCls@HwHdlBvUdD_Bbz@pn@b|CJjuDxXzjC{FxvAlKhzF|m@lsD~eArkDsPngAta@bP_C|_@fPh_@oMv]xb@t{@hCv\kHbH{yAjq@vZhwBxXraAbM`}AgLv_EhmJnnF`_Clv@|}AgMfy@piEkFzpC`_@hmC_b@~cAiLzy@kA~{AdMhzCgEnxAeNht@g}@hrAub@dJ_{D`oEauCjKw@wRuNxBpEkMeFqU</t>
  </si>
  <si>
    <t>347f8f08-f252-4373-b5aa-1f51d75b109a</t>
  </si>
  <si>
    <t>Сельское поселение Новоандросовский сельсовет</t>
  </si>
  <si>
    <t>52.2839926</t>
  </si>
  <si>
    <t>35.5457959</t>
  </si>
  <si>
    <t>}ub~Han}wEbMm_@lJ|Cj_Di_ApmBdAtcCkqArjBas@vDobB_c@{dAjHkv@{Z{_Cg}@c{AqCil@{f@cgAubAunDaGo_GrD}oD`XafD{B}uB~Pay@uAsVh{LqwAjoFrTvT`Npk@xaAtdClp@bWqDhjAunApNq\hDsvDnn@ugBt_@wX`_HugCbiNyaSv~Dw}AvsGa|GtqBkpF|xBydB|a@uPpr@HrfEttA`{B`cAhkIzzEj|Bxu@|uAuOtI`BxG`Tdo@zkDcEnyCb_@piCab@vgAiLzy@kA~{AdMhzCgEnxAiM`r@c~@ptAub@dJ_{D`oEauCjKw@wRuNxBpEkMeFqU</t>
  </si>
  <si>
    <t>967d7ba2-980a-43b7-871e-7d1caa41ceb3</t>
  </si>
  <si>
    <t>Сельское поселение Ворошневский сельсовет</t>
  </si>
  <si>
    <t>51.6540368</t>
  </si>
  <si>
    <t>36.0464117</t>
  </si>
  <si>
    <t>utgzHoi_{EcSlEcO{r@je@flCwEluCb_@piCab@vgAiLzy@kA~{AdMhzCgEnxAeNht@g}@hrAub@dJ_{D`oEauCjKw@wRuNxBpEkMeFqU</t>
  </si>
  <si>
    <t>108551f6-fae8-4f7d-9e70-c748c6e1b06c</t>
  </si>
  <si>
    <t>Сельское поселение Студенокский сельсовет Рыльского района</t>
  </si>
  <si>
    <t>51.56121</t>
  </si>
  <si>
    <t>34.350399</t>
  </si>
  <si>
    <t>mouyHk`tpEqD`R_Ko@zGyk@~Qs`@gL}uE}LrBua@~u@ivA`Oyb@qFeEhu@{oA`@mpAua@xfAaiEtSshInEsxJk]izKhj@{{Fnc@ql@|Ts}Az\ip@fSymA~gBe@LwhAv\aKfGklBkbA}{DnSw~CcLyvAsbAw`EMswBgMynAnK}oDaDojA_d@uqAqHa_AsnAo`F{]kkGohCq`MaY}_D_MiiGiw@}`MbF}b@te@yt@~CkoE`i@qaCtGmbByNmjIjtD}{GrL}p@w@weCjUwd@ulAimFcS_sBcl@_zB{tAukIeGubGj\g|AtnDqsHhmAenB~jAkiFbYsxJtYqyAy`@afIevDmkByuAa_Ca|BocB{{@o_@kHul@mShAom@{qAkRn}@qw@`jAef@`N_{D`oEauCjKw@wRuNxBpEkMeFqU</t>
  </si>
  <si>
    <t>fe20889e-4473-4ae7-92af-b350a075c1eb</t>
  </si>
  <si>
    <t>Сельское поселение Новопершинский сельсовет</t>
  </si>
  <si>
    <t>52.0694726</t>
  </si>
  <si>
    <t>35.1485572</t>
  </si>
  <si>
    <t>g{x|Hm|ouEn`@waA|JwhBkc@gwIl@qrD}zA{wFy_@ssK|x@ggX}v@cuFia@ut@qv@okXlFojJodAi~E~ZquBdv@m`DpAwu@|LkItjAjRzuAoyAjPuz@k@sqCnn@ugBt_@wX`_HugCbiNyaSl}Dm|A`uGk}GtqBkpFx|BugBzm@aQdg@bDpsFnmBjsJ`rFxrB~v@tx@zQbsAeN~p@j`DdHbt@iG|dCb_@vkCab@peAiLzy@kA~{AdMhzCgEnxAeNht@g}@hrAub@dJ_{D`oEauCjKw@wRuNxBpEkMeFqU</t>
  </si>
  <si>
    <t>30145d4c-4aee-4146-8d1d-29f96698d301</t>
  </si>
  <si>
    <t>Сельское поселение Горяйновский сельсовет</t>
  </si>
  <si>
    <t>51.1692632</t>
  </si>
  <si>
    <t>36.3165026</t>
  </si>
  <si>
    <t>}~hwHcat|EpMuTjd@lR_YjqEsn@S_I|~@ma@r[qe@rgA{nAzjAgjFfmBkgAf~@upNtbGeeCvkC}eFbc@klD|aAecDfAelBtzD_`Aj{@wcBfdDu{DdhCqk@k@ymBqzAoyAaJu}BqtAcx@u[{t@}Jyk@`C{wKlzBtK|Onq@zmDcCleDb_@piCab@vgAiLzy@kA~{AdMhzCgEnxAiM`r@c~@ptAub@dJ_{D`oEauCjKw@wRuNxBpEkMeFqU</t>
  </si>
  <si>
    <t>76951f63-0fde-482f-b907-3a9f8fbe0557</t>
  </si>
  <si>
    <t>Сельское поселение Прилепский сельсовет</t>
  </si>
  <si>
    <t>51.933889</t>
  </si>
  <si>
    <t>36.25516</t>
  </si>
  <si>
    <t>yi~{Hwah|Ep^gUwAsNrN}_@`MvRdQqw@lh@sJ}KgcBzRu~Afa@|F~pAw{@rRxJnFqX~l@_Bv|DztFpaAjw@fdDhh@tgAzc@pDba@h`AxsAfdBto@da@dd@dYdB{Czk@}W|d@uJ[cVoe@wMyBgWrSa@|T~UnGvKnYvPvGpEd^b\hKtDx_AtDnPrL_C|YnsBdX`_AxMd`BiLd_EhcJtiF`iCf{@fsAiPdNdIvr@duDkDb~Cb_@piCab@vgAiLzy@kA~{AdMhzCgEnxAiM`r@c~@ptAub@dJ_{D`oEauCjKw@wRuNxBpEkMeFqU</t>
  </si>
  <si>
    <t>77a1ff0e-4b63-4cd5-935f-55b3cf868818</t>
  </si>
  <si>
    <t>Сельское поселение Ленинский сельсовет Касторенский район</t>
  </si>
  <si>
    <t>51.835192</t>
  </si>
  <si>
    <t>38.115767</t>
  </si>
  <si>
    <t>y`k{HkmsgFsFgA_FifArd@qgCjo@vlAh`Azj@`fAnMdh@uF_EzLvUzBlFrf@jpCjvArvB|YraDxkB~c@{@xv@zoAznAxpCnsClwK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</si>
  <si>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42dac887-0f70-4b01-ba23-99a5cf85d5bb</t>
  </si>
  <si>
    <t>Сельское поселение Нижнегридинский сельсовет</t>
  </si>
  <si>
    <t>51.4041634</t>
  </si>
  <si>
    <t>35.7158095</t>
  </si>
  <si>
    <t>yyvxHkw~xEHv_@fYlt@y\dKwI|NeQ|vA}j@p{@kp@|Hk^cIsbAjuA_b@_Doh@rQomBupG_r@}yFwmCecFgq@yqD{s@}oAiw@ub@koD`F{c@gEeaFi|Bab@o`@wiAypBa|BocB{{@o_@kHul@mShAom@{qAkRn}@qw@`jAef@`N_{D`oEauCjKw@wRuNxBpEkMeFqU</t>
  </si>
  <si>
    <t>d7463486-780a-4d91-8f81-8f6fce5162bf</t>
  </si>
  <si>
    <t>Сельское поселение Крутовский сельсовет</t>
  </si>
  <si>
    <t>51.8484794</t>
  </si>
  <si>
    <t>36.8106572</t>
  </si>
  <si>
    <t>cip{Hwrp_Faz@unAk_Aq{@igA~pB_ShlBhQ~~AzxAdiHnCdh@sPtbElSli@|pAxgBzTzhArr@~Prc@vx@jI|^bH|hClw@tgBvR`IplAmEbXtXpJnu@kSh~CtShz@bRlNz`BfQn`@`s@dSjiI}V|tGxn@n}CPlwDxXzjC{FxvAdKpxFdn@duD~eArkDsPngAta@bP_C|_@fPh_@oMv]la@nt@tD|c@gcBnz@vZhwBxXraAbM`}AgLv_EhmJnnF`_Clv@|}AgMrx@~dEwEluC`_@hmC_b@~cAiLzy@kA~{AdMhzCgEnxAeNht@g}@hrAub@dJ_{D`oEauCjKw@wRuNxBpEkMeFqU</t>
  </si>
  <si>
    <t>5b9ca697-f3a9-4197-a0aa-432bc487c98b</t>
  </si>
  <si>
    <t>Сельское поселение Ивановский сельсовет Рыльский район</t>
  </si>
  <si>
    <t>51.611557</t>
  </si>
  <si>
    <t>34.949051</t>
  </si>
  <si>
    <t>si_zHckitEbcAh[cXo~EohCq`MaY}_D_MiiGew@shMjG{]hd@er@~CkoE`i@qaCtGmbByNmjIjtD}{GrL}p@w@weCjUgf@ulAykFcS_sBcl@_zB{tAukIoIugF`Iu`A~Qup@hqDmxHhmAenB~jAkiFbYsxJtYqyAy`@afIevDmkByuAa_Ca|BocB{{@o_@kHul@mShAom@{qAkRn}@qw@`jAef@`N_{D`oEauCjKw@wRuNxBpEkMeFqU</t>
  </si>
  <si>
    <t>58168741-e3bb-4e76-aec3-0af0739bfc06</t>
  </si>
  <si>
    <t>Сельское поселение Усланский сельсовет</t>
  </si>
  <si>
    <t>51.1875896</t>
  </si>
  <si>
    <t>36.1266305</t>
  </si>
  <si>
    <t>mrlwH}}n{E_hAsbH{IagD}RkkAkY}`@}UmgCf@~Is~ChfAe`A~y@orNxcGkcCrjC}eFbc@klD|aAecDfAelBtzD_`Aj{@wcBfdDcaErjC_i@kDomBizA}vAwHu}BqtAcx@u[{t@}Jyk@`CqwKfzBjKbPnq@zmDcCleDb_@piCab@vgAiLzy@kA~{AdMhzCgEnxAiM`r@c~@ptAub@dJ_{D`oEauCjKw@wRuNxBpEkMeFqU</t>
  </si>
  <si>
    <t>de1314f6-648f-43c7-8c20-c6c611338c05</t>
  </si>
  <si>
    <t>Сельское поселение Дубовицкий сельсовет</t>
  </si>
  <si>
    <t>51.9606086</t>
  </si>
  <si>
    <t>34.5292296</t>
  </si>
  <si>
    <t>elc|H_~vqElr@sXbP`BzNiU`c@}M_XquAykFcaNmeM_m`@uzKezVm~Ae~Eq~DonQb{DonD~d@bRbXe}Ab|Ayg@ncEojD~bB}dErJudBac@i{IRuzDgvAa`FsTa_E_NoeFzx@_eX}v@cuFia@ut@qv@okXlFojJe`Ay~DSuy@nnAy{FhBcw@dL_Hfy@~SlRsAf{AmfB~Hwl@k@sqCdl@_eB~a@m[`_HugCbiNyaSl}Dm|A`uGk}GtqBkpF|xBydBlf@{Qnr@`BdhEhvA`uBz_AhkIzzEj|Bxu@|uAuOtI`BxG`Tdo@zkDcEnyCb_@piCab@vgAiLzy@kA~{AdMhzCgEnxAiM`r@c~@ptAub@dJ_{D`oEauCjKw@wRuNxBpEkMeFqU</t>
  </si>
  <si>
    <t>5899a421-5e28-4cfe-a8eb-89a43e5c50d8</t>
  </si>
  <si>
    <t>Городской округ город Льгов</t>
  </si>
  <si>
    <t>51.6597148</t>
  </si>
  <si>
    <t>35.2612491</t>
  </si>
  <si>
    <t>oxhzH_~evElF_P`Pxh@dYikAih@u_BaBi_@`H}DlC}d@|kAmoArXqk@AiUxKzB`t@i|AvIvMtlDckGjRkv@_@kmCdUkg@olAujFcS_sBcl@_zB{tAukIoIugF`Iu`A~Qup@hqDmxHhmAenB~jAkiFbYsxJtYqyAy`@afIevDmkByuAa_Ca|BocB{{@o_@kHul@mShAom@{qAkRn}@qw@`jAef@`N_{D`oEauCjKw@wRuNxBpEkMeFqU</t>
  </si>
  <si>
    <t>b1236efc-e87e-4bea-a73b-4608f73a3d4d</t>
  </si>
  <si>
    <t>Сельское поселение Бобрышевский сельсовет</t>
  </si>
  <si>
    <t>51.206778</t>
  </si>
  <si>
    <t>36.4337403</t>
  </si>
  <si>
    <t>uhpwH_zj}EpFgBqPjXaTmYuH_o@yONqk@rWsxAfsAyeA}M|NnkAaJfgAfH|zA~yAldFfwAxfH~x@xcGuPv`@ugCfeBe[ljAko@vx@ybOtpGkcCrjC}eFbc@klD|aAecDfAelBtzD_`Aj{@wcBfdDcaErjC_i@kDomBizA}vAwHu}BqtAcx@u[{t@}Jyk@`C{wKlzBtK|Onq@zmDcCleDb_@piCab@vgAiLzy@kA~{AdMhzCgEnxAiM`r@c~@ptAub@dJ_{D`oEauCjKw@wRuNxBpEkMeFqU</t>
  </si>
  <si>
    <t>f98d8d7e-6f4a-4224-8f2e-63879dc83ab8</t>
  </si>
  <si>
    <t>Сельское поселение 2-й Засеймский сельсовет</t>
  </si>
  <si>
    <t>51.3712426</t>
  </si>
  <si>
    <t>37.0640335</t>
  </si>
  <si>
    <t>oupxH}dfaFmLraA{Hb~CpnAr`Ned@~oG`IriEmGbuAyiC|lCmUrqA_z@xpAg^bsAy^yNmO`GysAlfDufAtlBwnA`^_wEb`C}pEj~Etk@zcDl|@ntBis@x{@c`@jyF{dAsAyF~{@i{AwsAmK{W__A`DqTlIiRzaAefA~gAcOx^aQ`LmLiDse@la@qTbaCkg@xa@oElv@uc@fxAeOhjBvEzXyX|_AzN|NsGzf@}b@ln@svAj`Fot@f}FkK|X}n@do@gNbtB}lAryGvHnwAwFfzArHlvBsbBxb@dS|aAvHjfCnsBxjAhk@jaAdNdz@~Nn~Cwy@v^oGxN~d@|vBeK|_CmoAaq@zInfAa_@t`AaFvrBt@`aCxtAzuGcEnyC`_@dhCub@~jA}K`{@k@vfBpLpfCiEl~AkPtx@qw@`jAef@`N_{D`oEauCjKw@wRuNxBpEkMeFqU</t>
  </si>
  <si>
    <t>e6ffe3d8-ca85-46fd-bb09-9daa705cda68</t>
  </si>
  <si>
    <t>Сельское поселение Котовский сельсовет Пристенского района</t>
  </si>
  <si>
    <t>51.266201</t>
  </si>
  <si>
    <t>36.428119</t>
  </si>
  <si>
    <t>g}{wHa|i}EaL~JvJ~N`m@sYvz@cIbTz{AwIxkAnFnsAxyA`fFxvAvcH`{@riGmIr\snCllBk^xoAyv@r|@exNlgGyaCziCogFzc@klD|aAecDfAelBtzD_`Aj{@wcBfdD}~DviCek@oComBizA}vAwHu}BqtAcx@u[{t@}Jyk@`C{wKlzBtK|Onq@zmDcCleDb_@piCab@vgAiLzy@kA~{AdMhzCgEnxAiM`r@c~@ptAub@dJ_{D`oEauCjKw@wRuNxBpEkMeFqU</t>
  </si>
  <si>
    <t>3e91358d-979f-4c36-bd79-f5321163b4e6</t>
  </si>
  <si>
    <t>Городское поселение поселок Черемисиново</t>
  </si>
  <si>
    <t>51.8867489</t>
  </si>
  <si>
    <t>37.2630806</t>
  </si>
  <si>
    <t>keu{Hs}lbFuFoEsWzJyA`f@`^dbAlTgYbSdiO~IhGxMfmDdzBhaHnIvm@Mv_EsY|o@q^vaCqAn{Db[xbGyi@n_Ews@xr@gRza@gHfhPcLbq@gaAbaBiSxoBrQn{AzxAdiHnCdh@sPtbElSli@|pAxgBzTzhArr@~Prc@vx@jI|^bH|hClw@tgBvR`IplAmEbXtXpJnu@kSh~CtShz@bRlNz`BfQn`@`s@dSjiI}V|tGxn@n}CPlwDxXzjC{FxvAdKpxFdn@duD~eArkDsPngAta@bP_C|_@fPh_@oMv]la@nt@tD|c@gcBnz@vZhwBxXraAbM`}AgLv_EhmJnnF`_Clv@|}AgMpy@`lEuFjnC`_@hmC_b@~cAiLzy@kA~{AdMhzCgEnxAeNht@g}@hrAub@dJ_{D`oEauCjKw@wRuNxBpEkMeFqU</t>
  </si>
  <si>
    <t>0ea9a67d-e25e-497e-86d3-0ae7080d96f2</t>
  </si>
  <si>
    <t>Сельское поселение Саморядовский сельсовет</t>
  </si>
  <si>
    <t>51.734059</t>
  </si>
  <si>
    <t>35.954369</t>
  </si>
  <si>
    <t>khwzHqimzE_d@aTbBzb@z]~Sbb@fB`e@acAda@{Pj[syB{s@}LwKnKauAiHokBw]|Wo{G`a@{tAeSgsDjPmuCx`GfmDxrB~v@tx@zQbsAeNrv@pxDwCzaD`_@dhCub@~jAsK~w@kA~{AdMhzCgEnxAkPtx@a{@|mAub@dJ_{D`oEauCjKw@wRuNxBpEkMeFqU</t>
  </si>
  <si>
    <t>52.3495727</t>
  </si>
  <si>
    <t>35.6274441</t>
  </si>
  <si>
    <t>_oo~HcpmxErIlFxFyQzc@u\t]ljBqJ`kCfuAtzBxNpgCbXgMfeDIvaAla@j_Di_ApmBdAtcCkqAfgBul@bH{hB_c@{dAjHkv@{Z{_Cg}@c{AqCil@{f@cgAubAunDaGo_GrD}oD`XafD{B}uB~Pay@uAsVh{LqwAjoFrTvT`Npk@xaAtdClp@bWqDhjAunApNq\hDsvDnn@ugBt_@wX`_HugCbiNyaSv~Dw}AvsGa|GtqBkpF|xBydB|a@uPpr@HrfEttA`{B`cAhkIzzEj|Bxu@|uAuOtI`BxG`Tdo@zkDcEnyCb_@piCab@vgAiLzy@kA~{AdMhzCgEnxAiM`r@c~@ptAub@dJ_{D`oEauCjKw@wRuNxBpEkMeFqU</t>
  </si>
  <si>
    <t>965b047a-f9ea-4445-93ad-d4fbbf5ffe1e</t>
  </si>
  <si>
    <t>Сельское поселение Озерский сельсовет</t>
  </si>
  <si>
    <t>51.7892845</t>
  </si>
  <si>
    <t>36.8405911</t>
  </si>
  <si>
    <t>aab{H{mz_F~N_e@}Qw}Dod@ml@e`@oUgeAyRim@|Gi~BiG_d@_^_d@eMw^wuA{\mMmd@zXsDaO}h@~^yWv|@oHhrNcLbq@obAldBcRvpBpkBlaKnCdh@iNtiE`cBfkCzTzhArr@~Prc@vx@jI|^bH|hClw@tgBvR`IplAmEbXtXpJnu@kSh~CtShz@bRlNz`BfQn`@`s@dSjiI}V|tGxn@n}CPlwDxXzjC{FxvAdKpxFdn@duD~eArkDsPngAta@bP_C|_@fPh_@oMv]la@nt@tD|c@gcBnz@vZhwBxXraAbM`}AgLv_EhmJnnF`_Clv@|}AgM~u@~tDcCleDb_@vkCab@peAiLzy@kA~{AdMhzCgEnxAeNht@g}@hrAub@dJ_{D`oEauCjKw@wRuNxBpEkMeFqU</t>
  </si>
  <si>
    <t>953272d7-56f7-4284-8bc8-c8d85545b92a</t>
  </si>
  <si>
    <t>Сельское поселение Нехаевский сельсовет</t>
  </si>
  <si>
    <t>51.68245</t>
  </si>
  <si>
    <t>34.4451287</t>
  </si>
  <si>
    <t>ifmzHeqfqEvYa@fZ}UdP}bEkMczBuWskAbgCarEruAyyAbcBezCli@}n@zM}FhgAhUtj@mdGxb@oi@|Ts}Az\ip@vQikAbiBcB\}iAb\oI|Ee_@YuaBo`AolDlTcpCuJyxAgdAghEMswBgMynAnK}oDaDojA_d@uqAqHa_AsnAo`F{]kkGkgCezLeZifD_MiiGiw@}`MbF}b@te@yt@~CkoE`i@qaCtGmbByNmjIjtD}{GrL}p@w@weCjUwd@ulAimFcS_sBcl@_zB{tAukIeGubGj\g|AtnDqsHf_AqsAvZa{@raAm|ExTcdJ|VobAlAkg@ka@_wH}oDedBe{AadCa|BocB{{@o_@kHul@mShAom@{qAkRn}@qw@`jAef@`N_{D`oEauCjKw@wRuNxBpEkMeFqU</t>
  </si>
  <si>
    <t>52.3380202</t>
  </si>
  <si>
    <t>35.3516867</t>
  </si>
  <si>
    <t>kgm~HkswvEfkAz`CxHWh[va@|f@c]ru@\nKy`BryA~kCzSvNnJ{@fw@yx@zlBg_FzvAFt\sHvw@iaAlJjhAdGh@bnB}aAnt@kbBvhBmaGx`@qs@zm@mf@dhAmdCbbEqNx|@sd@hf@{]jbD}zEoWwvAoa@iv@kv@{iXbFanJedAwzE~ZquBdv@m`DpAwu@|LkItjAjRzuAoyAjPuz@k@sqCnn@ugBt_@wX`_HugCbiNyaSv~Dw}AvsGa|GtqBkpF|xBydB|a@uPpr@HrfEttA`{B`cAhkIzzEj|Bxu@|uAuOtI`BxG`Tdo@zkDcEnyCb_@piCab@vgAiLzy@kA~{AdMhzCgEnxAiM`r@c~@ptAub@dJ_{D`oEauCjKw@wRuNxBpEkMeFqU</t>
  </si>
  <si>
    <t>7ee9e272-ba2c-40c1-9c3b-57487daa1cfc</t>
  </si>
  <si>
    <t>Сельское поселение Колпаковский сельсовет</t>
  </si>
  <si>
    <t>51.504957</t>
  </si>
  <si>
    <t>35.558607</t>
  </si>
  <si>
    <t>wnjyHya`xExj@vjBpx@m~@zJwgAaJ_^yr@kq@oDe~@}Ug^xNu{@{E_{@_Uk`@cCuYfEyUeMqhEpcBufDpQxN|xAkqDmf@}jEypCkiFql@ggDaf@i`A_a@ae@wd@sPkoD`Fqo@cIouEmxBab@o`@wiAypBa|BocB{{@o_@kHul@mShAom@{qAkRn}@qw@`jAef@`N_{D`oEauCjKw@wRuNxBpEkMeFqU</t>
  </si>
  <si>
    <t>ea3c8cbf-e555-4cf9-85a2-3b983f288f66</t>
  </si>
  <si>
    <t>Сельское поселение Репецкий сельсовет</t>
  </si>
  <si>
    <t>51.5168259</t>
  </si>
  <si>
    <t>37.4456449</t>
  </si>
  <si>
    <t>q{lyHwrpcFtPq[tD_bArw@esAhDciAzTgc@`aAaxAn_@sZl{@sLz_@xQ`c@uPpS_p@nX_^dGiaBxSnBraAv}C|gAd~Kzq@`b@xUtgAiYtj@{Bjo@eMvR`c@vvAh[ph@|L|}@z]cMyCvhCnlA``Aap@`rDkl@lfBocCzzDgg@~xBqqBxiCuyC|aCvZriCxCppErp@huAtKddDpJzW`w@`~@rIZpBl_Fnk@teDrCzvAfVl|BiTttJbiBzaJ_IduAxLvt@xeA~yBvYfeAfKhqFk`@}LsNdGysAlfDufAtlBwnA`^_wEb`C}pEj~Etk@zcDl|@ntBis@x{@q`@bzF}cAwBiGj|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</si>
  <si>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80c53f4e-31c2-4bb6-ab9c-c60211a58607</t>
  </si>
  <si>
    <t>Сельское поселение Чермошнянский сельсовет</t>
  </si>
  <si>
    <t>51.4281003</t>
  </si>
  <si>
    <t>36.300872</t>
  </si>
  <si>
    <t>mp{xHa_q|EvQa[_IlrB~Knv@yNx|@dQrYzEttAgXfaIaeBfwGrMt}@j`@zk@o`@dHmeBdtD_`Aj{@wcBfdDcaErjC_i@kDomBizA}vAwHu}BqtAcx@u[{t@}Jyk@`C{wKlzBtK|Onq@zmDcCleDb_@piCab@vgAiLzy@kA~{AdMhzCgEnxAiM`r@c~@ptAub@dJ_{D`oEauCjKw@wRuNxBpEkMeFqU</t>
  </si>
  <si>
    <t>c1dba6d9-c75f-4bd6-aa3d-cce0898f647d</t>
  </si>
  <si>
    <t>Городское поселение поселок Прямицыно</t>
  </si>
  <si>
    <t>51.6532212</t>
  </si>
  <si>
    <t>35.9490127</t>
  </si>
  <si>
    <t>{ogzHuilzEW|_@aW|KmAw[lLzdCgFvbBmOjt@qw@`jAef@`N_{D`oEauCjKw@wRuNxBpEkMeFqU</t>
  </si>
  <si>
    <t>e77ab589-bd85-48d6-9915-c47abef2360d</t>
  </si>
  <si>
    <t>Сельское поселение Куньевский сельсовет</t>
  </si>
  <si>
    <t>51.4176698</t>
  </si>
  <si>
    <t>37.6717574</t>
  </si>
  <si>
    <t>ymyxHsw|dFLlKrMGtf@thBiLjj@nk@|_EiN`a@o~BqKkXxQerClnIg@pk@vtA~iE|gAd~Kzq@`b@xUtgAiYtj@{Bjo@eMvR`c@vvAh[ph@|L|}@z]cMyCvhCnlA``Aap@`rDkl@lfBocCzzDgg@~xBqqBxiCuyC|aCvZriCxCppErp@huAtKddDpJzW`w@`~@rIZpBl_Fnk@teDrCzvAfVl|BiTttJbiBzaJ_IduAxLvt@xeA~yBvYfeAfKhqFk`@}LsNdGysAlfDufAtlBwnA`^_wEb`C}pEj~Etk@zcDl|@ntBis@x{@q`@bzF}cAwBiGj|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</si>
  <si>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f09338f3-e341-4121-bd94-050365cc259f</t>
  </si>
  <si>
    <t>Сельское поселение Дьяконовский сельсовет</t>
  </si>
  <si>
    <t>51.6408644</t>
  </si>
  <si>
    <t>35.8953405</t>
  </si>
  <si>
    <t>wcezHa|azEoT`VyDoa@mShAom@{qAkRn}@qw@`jAef@`N_{D`oEauCjKw@wRuNxBpEkMeFqU</t>
  </si>
  <si>
    <t>77ddb257-0552-436a-bc02-2fe18299f321</t>
  </si>
  <si>
    <t>Сельское поселение Черницынский сельсовет</t>
  </si>
  <si>
    <t>51.6544061</t>
  </si>
  <si>
    <t>35.9929164</t>
  </si>
  <si>
    <t>iwgzHwztzEvJkGhQd}@_b@~cAiLzy@kA~{AdMhzCgEnxAkPtx@a{@|mAub@dJ_{D`oEauCjKw@wRuNxBpEkMeFqU</t>
  </si>
  <si>
    <t>3e019bb8-db3a-44c5-8689-9333af75b930</t>
  </si>
  <si>
    <t>Сельское поселение Ивановский сельсовет Курский район</t>
  </si>
  <si>
    <t>51.95398</t>
  </si>
  <si>
    <t>36.033429</t>
  </si>
  <si>
    <t>igb|Hiu|zEpsA{Tdw@qBxE`m@_JpOwAdxB~TmXny@uRxcAal@~o@aPz{GwbHtqBkpFx|BugBzm@aQdg@bDpsFnmBjsJ`rFxrB~v@tx@zQbsAeNrv@pxDwCzaDb_@piCab@vgAiLzy@kA~{AdMhzCgEnxAiM`r@c~@ptAub@dJ_{D`oEauCjKw@wRuNxBpEkMeFqU</t>
  </si>
  <si>
    <t>28858cb1-2e6a-457e-949e-ff4da0bc6e32</t>
  </si>
  <si>
    <t>Сельское поселение Солнечный сельсовет</t>
  </si>
  <si>
    <t>52.031375</t>
  </si>
  <si>
    <t>36.349079</t>
  </si>
  <si>
    <t>akq|Hcmz|EaAzGfTdGh`@~~Bmw@zfCaCdrAbj@gHnmAlEbf@ui@d_ArO|uBkd@|]`Z`Lg[b`@uPvqCmB`m@kXhs@t[vOgQ~{ArRtqA{{@bR~J|BqVtg@_HnwChsDrm@jdApaAjw@fdDhh@rkAlf@r@p^h`AxsAfdBto@da@dd@dYdB{Czk@}W|d@uJ[cVoe@wMyBgWrSa@|T~UnGvKnYvPvGpEd^b\hKtDx_AtDnPrL_C|YnsBdX`_AxMd`BiLd_EhcJtiF`iCf{@fsAiPdNdIvr@duDkDb~Cb_@piCab@vgAiLzy@kA~{AdMhzCgEnxAiM`r@c~@ptAub@dJ_{D`oEauCjKw@wRuNxBpEkMeFqU</t>
  </si>
  <si>
    <t>5c1f2122-48e7-47ec-b15a-ec0f0bd608df</t>
  </si>
  <si>
    <t>Сельское поселение Краснодолинский сельсовет Касторенского района</t>
  </si>
  <si>
    <t>51.705051</t>
  </si>
  <si>
    <t>38.041972</t>
  </si>
  <si>
    <t>ifpzHwcggFlbDluL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</si>
  <si>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b1d377a2-862f-40ab-8a02-af7b3b87cf4a</t>
  </si>
  <si>
    <t>Сельское поселение Пашковский сельсовет</t>
  </si>
  <si>
    <t>51.879826</t>
  </si>
  <si>
    <t>36.18016</t>
  </si>
  <si>
    <t>axs{Hsky{EmDkCkKdLrSv}A|B~wCkIzp@jInLtj@yNzx@iyAtm@JhsBc~@zsCqp@vw@_BvExb@wSvj@dC|XuxAdjCjs@qZnr@`B~lDrhA`~BrbAn}IxeF`_Clv@fsAiPdNdIvr@duDkDb~Cb_@piCab@vgAiLzy@kA~{AdMhzCgEnxAiM`r@c~@ptAub@dJ_{D`oEauCjKw@wRuNxBpEkMeFqU</t>
  </si>
  <si>
    <t>21f2ef05-fe4a-4e7b-97f7-5a790f1d8db8</t>
  </si>
  <si>
    <t>Сельское поселение Новоспасский сельсовет</t>
  </si>
  <si>
    <t>52.1118141</t>
  </si>
  <si>
    <t>36.3092228</t>
  </si>
  <si>
    <t>yba}H}tr|EjQs^dNp^th@}x@iF_h@na@on@fu@ea@|]ke@ttArtExaB`kBzOjv@lq@aAbhAul@xgBzAth@gj@r|@dPpwBod@h\dZpLu[~x@oV`zAfFz^yCxl@_X~q@t[vOgQt|AnR~pAw{@bR~J|BqV~h@uGv~Cv}D`e@ry@paAjw@fdDhh@tgAzc@pDba@h`AxsAfdBto@da@dd@dYdB{Czk@}W|d@uJ[cVoe@wMyBgWrSa@|T~UnGvKnYvPvGpEd^b\hKtDx_AtDnPrL_C|YnsBdX`_AxMd`BiLd_EhmJnnF`_Clv@|}AgMvy@|mE{FnlC`_@hmC_b@~cAiLzy@kA~{AdMhzCgEnxAeNht@g}@hrAub@dJ_{D`oEauCjKw@wRuNxBpEkMeFqU</t>
  </si>
  <si>
    <t>51.09465</t>
  </si>
  <si>
    <t>35.2637739</t>
  </si>
  <si>
    <t>slzvHomfvEgRCcc@|k@aGlfFwo@~gCmXzkBc]t[w}AepCecAoj@}rAy`@ulA{p@iSwZ}mAqbCep@wtBxLwG{Ace@tPe[moAopEm\jReB_Gss@cLkj@obBa|BicDqd@ke@soA}q@ep@m{@}c@ynAwiBgmJyj@q~@}hGi{Fc_@elAmd@wsEcYqu@mbCiyCgaAge@m|AgSkx@gYs}@{q@er@q`Agq@uaB{dAqqFu{A}tEyx@goGwmCecFur@iuDi|@{vAyq@yX_kDrF{c@gEeaFi|Bab@o`@wiAypBa|BocB{{@o_@kHul@mShAom@{qAkRn}@qw@`jAef@`N_{D`oEauCjKw@wRuNxBpEkMeFqU</t>
  </si>
  <si>
    <t>57afc386-8e1d-4560-9956-0b10fe27aeaa</t>
  </si>
  <si>
    <t>Сельское поселение Гламаздинский сельсовет</t>
  </si>
  <si>
    <t>51.9315762</t>
  </si>
  <si>
    <t>34.6887879</t>
  </si>
  <si>
    <t>e|}{HudvrEaGt{@`KrW~MxD|HaLlVm@tf@eWjb@ke@cSiSsSmm@eB_uMvfAmfBvMwdBn|@cw@`dAmbBbO{p@{@{l@}_@izBamBawAyj@_uAc`AibAi[^iMct@udBolAywAimHil@x@qpBwi@wm@wCe^wj@ql@cnBsYw^qUb`@qk@{i@oLuuBgnHdcB}_EehB}e@qcB{gBorAwOxQ{FiRvH{LeUkS~Loz@kTeMbWa|Ab}A}h@zdEelDraBgcE|JwhBkc@gwIRuzDgvAa`FsTa_E_NoeFzx@_eX}v@cuFia@ut@qv@okXlFojJe`Ay~DSuy@nnAy{FhBcw@dL_Hfy@~SlRsAf{AmfB~Hwl@k@sqCdl@_eB~a@m[`_HugCbiNyaSl}Dm|A`uGk}GtqBkpF|xBydBlf@{Qnr@`BdhEhvA`uBz_AhkIzzEj|Bxu@|uAuOtI`BxG`Tdo@zkDcEnyCb_@piCab@vgAiLzy@kA~{AdMhzCgEnxAiM`r@c~@ptAub@dJ_{D`oEauCjKw@wRuNxBpEkMeFqU</t>
  </si>
  <si>
    <t>29ba52e3-e286-4cee-97c0-65957adbac61</t>
  </si>
  <si>
    <t>Сельское поселение Ореховский сельсовет</t>
  </si>
  <si>
    <t>51.7589649</t>
  </si>
  <si>
    <t>38.377353</t>
  </si>
  <si>
    <t>id|zHkqfiFcF~HpG~Zek@qCyfApf@}VfhAwnAmeAyt@zKuoEv~Cyh@jGu^|Uc`@vaAy`@`{Dh{DnwIza@fmBlBnrAmTrdFgNnhAgU|p@jo@vlAh`Azj@`fAnMdh@uF_EzLvUzBlFrf@jpCjvArvB|YraDxkBle@KfeCd`FnsClwK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</si>
  <si>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33df55d2-37fa-4b49-b748-917b764d3e53</t>
  </si>
  <si>
    <t>Сельское поселение Дичнянский сельсовет</t>
  </si>
  <si>
    <t>51.6591415</t>
  </si>
  <si>
    <t>35.728033</t>
  </si>
  <si>
    <t>auhzHidayE_UbXo\gvAp]ynDhZk_CjxAseDbb@ewBvNqjB_~@_fGq_AasBkRn}@qw@`jAef@`N_{D`oEauCjKw@wRuNxBpEkMeFqU</t>
  </si>
  <si>
    <t>c0b2f7ca-9125-450b-b310-88e7d0ef43a5</t>
  </si>
  <si>
    <t>Сельское поселение Большедолженковский сельсовет</t>
  </si>
  <si>
    <t>51.7023997</t>
  </si>
  <si>
    <t>35.8390337</t>
  </si>
  <si>
    <t>_cqzH_yvyExJirB{Zv\csCpJw@wRuNxBpEkMeFqU</t>
  </si>
  <si>
    <t>bcdf57b0-2f80-4351-a851-c5882b54b67e</t>
  </si>
  <si>
    <t>Сельское поселение Будановский сельсовет</t>
  </si>
  <si>
    <t>51.9469483</t>
  </si>
  <si>
    <t>36.3662101</t>
  </si>
  <si>
    <t>uz`|H{y}|Em`@uYz^jj@a[j}@fOpQxd@o@~Vlm@|@zg@eUp|@zYrmApBdh@nVmD`o@h[hOiQ~{ArRtqA{{@bR~JtCaWvm@aEh_EfvFpaAjw@fdDhh@tgAzc@pDba@h`AxsAfdBto@da@dd@dYdB{Czk@}W|d@uJ[cVoe@wMyBgWrSa@|T~UnGvKnYvPvGpEd^b\hKtDx_AtDnPrL_C|YnsBdX`_AxMd`BiLd_EhcJtiF`iCf{@fsAiPdNdIvr@duDkDb~Cb_@piCab@vgAiLzy@kA~{AdMhzCgEnxAiM`r@c~@ptAub@dJ_{D`oEauCjKw@wRuNxBpEkMeFqU</t>
  </si>
  <si>
    <t>2fe29e5a-2567-4ac6-9075-0bd6725ee37d</t>
  </si>
  <si>
    <t>Сельское поселение Сеймский сельсовет</t>
  </si>
  <si>
    <t>51.3391479</t>
  </si>
  <si>
    <t>37.0514199</t>
  </si>
  <si>
    <t>{cjxHircaFiCkl@{b@sGuAmmBme@yr@eSj@oiBzp@}WbsHpnAr`Ned@~oG`IriEuHpwAqhCnjCmUrqA_z@xpAg^bsAy^yNmO`GysAlfDufAtlBwnA`^_wEb`C}pEj~Etk@zcDl|@ntBis@x{@q`@bzF}cAwBiGj|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</si>
  <si>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52.357272</t>
  </si>
  <si>
    <t>35.30929</t>
  </si>
  <si>
    <t>g_q~HugovE|G_EkFgYxFwOdTqGtHcR{@}r@bSsgBz|@g`@vjAt_CxHWh[va@|f@c]ru@\nKy`BryA~kCxYtOry@gv@`pBsdFzvAFt\sHvw@iaAlJjhAdGh@zjBc_Avw@eeBvhBmaGx`@qs@zm@mf@bfAebCpLaGrvDwHx|@sd@hf@{]jbD}zEoWwvAoa@iv@kv@{iXbFanJedAwzE~ZquBdv@m`DpAwu@|LkItjAjRzuAoyAjPuz@k@sqCnn@ugBt_@wX`_HugCbiNyaSv~Dw}AvsGa|GtqBkpF|xBydB|a@uPpr@HrfEttA`{B`cAhkIzzEj|Bxu@|uAuOtI`BxG`Tdo@zkDcEnyCb_@piCab@vgAiLzy@kA~{AdMhzCgEnxAiM`r@c~@ptAub@dJ_{D`oEauCjKw@wRuNxBpEkMeFqU</t>
  </si>
  <si>
    <t>f4492286-9d3a-41c8-9fde-d57c72e1b963</t>
  </si>
  <si>
    <t>Сельское поселение Новопоселеновский сельсовет</t>
  </si>
  <si>
    <t>51.6305242</t>
  </si>
  <si>
    <t>36.1021293</t>
  </si>
  <si>
    <t>}cczH{hj{EbNmWkA{w@~~@rg@n}Bfq@v|A|rBkm@}K_g@XsbLp}B|KlNxq@xnDcCleDb_@piCab@vgAiLzy@kA~{AdMhzCgEnxAiM`r@c~@ptAub@dJ_{D`oEauCjKw@wRuNxBpEkMeFqU</t>
  </si>
  <si>
    <t>52.2203277</t>
  </si>
  <si>
    <t>35.060018</t>
  </si>
  <si>
    <t>yiv}Hcx~tEiTh_@tPlb@}FvZbVdPjQ_p@xhBf^`Z_@dlBkvAbq@GzJxb@h|D{jD~d@bRbXe}Ab|Ayg@ncEojDncB_gElJ{iBkc@atIRuzDczAwoFs_@enKvx@ulX}v@cuFia@ut@qv@okXlFojJodA{aFj\svBxt@y{ChBcw@dL_Hfy@~SlRsAf{AmfB~Hwl@_AcnCnj@ueBva@}\raH_iCbiNyaSl}Dm|A`uGk}GtqBkpFz_CwiBjy@mO`vDnfAvgClfAjdJtiF`_Clv@|}AgMtq@xbDnGtq@iG|dCb_@vkCab@peAiLzy@kA~{AdMhzCgEnxAeNht@g}@hrAub@dJ_{D`oEauCjKw@wRuNxBpEkMeFqU</t>
  </si>
  <si>
    <t>89e44d3e-e726-4e11-a864-544c21ad41dd</t>
  </si>
  <si>
    <t>Сельское поселение Клюквинский сельсовет</t>
  </si>
  <si>
    <t>51.7143396</t>
  </si>
  <si>
    <t>36.3513644</t>
  </si>
  <si>
    <t>imszHm{z|EsJiJqU~BgByy@Dx|A{}@`vGlXj~G`_@mJdcA_zAruCwApj@je@fRz`AvHjfCnsBxjAhk@jaAdNdz@|NleDh[yVpmAmTbUzDrOlS`mDv|LV~i@{Qp]tBeGngAdyAmuAyIsbLp}B|KlNxq@xnDcCleDb_@piCab@vgAiLzy@kA~{AdMhzCgEnxAiM`r@c~@ptAub@dJ_{D`oEauCjKw@wRuNxBpEkMeFqU</t>
  </si>
  <si>
    <t>efadefc1-412b-459a-8210-c1e48e324f39</t>
  </si>
  <si>
    <t>Сельское поселение Богатыревский сельсовет</t>
  </si>
  <si>
    <t>51.5642807</t>
  </si>
  <si>
    <t>37.7900181</t>
  </si>
  <si>
    <t>qhvyHgbteFcEtFyTgAsBdo@mTrKwRcb@udAgBatDjr@|BhzCii@daRti@p~]c~A~xJsRj|CqG`yFtQr}Tgf@tpMiiCzfP_LljDzDvqAxt@dgFlUvxCq`@nmOtf@`mRuv@zjDgz@lrB{bAv`Gfj@dvDrChsBoe@tgOqk@`fDsr@taCs~AnaKkj@vyBke@``@ka@bcC_EbuDjc@l`DhHjaE{_AvgH~V`qHwI`d@u`ArmB~@`Wtr@nQli@pl@|U|mA~MnQi_@`fA~~@`PvOhYrZbhAkDtp@rKuDh_GjgDlGb_Ao_@`cAuGryEpvAvbHcCleD|^~nCea@n`A_Mt{@kA~{AdMhzCgEnxAkPtx@a{@|mAub@dJ_{D`oEauCjKw@wRuNxBpEkMeFqU</t>
  </si>
  <si>
    <t>0fa30956-a121-4496-832c-ce2312087a2a</t>
  </si>
  <si>
    <t>Сельское поселение Михайловский сельсовет Железногорский район</t>
  </si>
  <si>
    <t>52.231772</t>
  </si>
  <si>
    <t>35.364104</t>
  </si>
  <si>
    <t>mox}Hk{yvEcHk@Ua[_JaOtg@eo@~M~iAruBaeAtr@{_BvhBmaGx`@qs@zm@mf@dhAmdCbbEqNx|@sd@hf@{]jbD}zEoWwvAoa@iv@kv@{iXbFanJedAwzE~ZquBdv@m`DhBcw@dL_HtjAjRzuAoyAjPuz@k@sqCnn@ugBt_@wX`_HugCbiNyaSv~Dw}AvsGa|GtqBkpF|xBydB|a@uPpr@HrfEttA`{B`cAhkIzzEj|Bxu@|uAuOtI`BxG`Tdo@zkDcEnyCb_@piCab@vgAiLzy@kA~{AdMhzCgEnxAiM`r@c~@ptAub@dJ_{D`oEauCjKw@wRuNxBpEkMeFqU</t>
  </si>
  <si>
    <t>c73229ac-6ffc-41ef-b622-81406d86cdb7</t>
  </si>
  <si>
    <t>Городское поселение поселок Новокасторное</t>
  </si>
  <si>
    <t>51.7778688</t>
  </si>
  <si>
    <t>38.1290094</t>
  </si>
  <si>
    <t>c{_{Hu_vgFuYyQ{GuQ_CxTaN[}a@rXeRmGiEnK`VfDlFrf@jpCjvArvB|YraDxkBp^kCfH~EzbCd}EnsClwK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</si>
  <si>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801ada80-3916-4c76-8d1d-ef4186ebc70c</t>
  </si>
  <si>
    <t>Сельское поселение Захарковский сельсовет</t>
  </si>
  <si>
    <t>51.8056262</t>
  </si>
  <si>
    <t>35.3568096</t>
  </si>
  <si>
    <t>ske{HgqxvE~@hJr\uI{i@|vC_pBllC{wAlj@{iDacCem@jYgtAcWwk@d[qc@qPev@ojAmdBckAwXo_@dF_s@ei@io@qpA}kCwXmfB|Geo@eeCoRubCroAuaA_Euu@ikAscA}sDicAiqBy_@oc@ktB~cB_u@f_A}tA\zUwvH}v@cuFia@ut@qv@okXlFojJe`Ay~D{Bif@vqAeoGhBcw@dL_Hfy@~SlRsAf{AmfB~Hwl@k@sqCdl@_eB~a@m[`_HugCbiNyaSl}Dm|A`uGk}GtqBkpF|xBydBlf@{Qnr@`BdhEhvA`uBz_AhkIzzEj|Bxu@|uAuOtI`BxG`Tdo@zkDcEnyCb_@piCab@vgAiLzy@kA~{AdMhzCgEnxAiM`r@c~@ptAub@dJ_{D`oEauCjKw@wRuNxBpEkMeFqU</t>
  </si>
  <si>
    <t>eedcd31d-113a-4dde-87b6-d5c7a4d3a8d2</t>
  </si>
  <si>
    <t>Сельское поселение Глебовский сельсовет</t>
  </si>
  <si>
    <t>52.0849186</t>
  </si>
  <si>
    <t>35.9816937</t>
  </si>
  <si>
    <t>}y{|HkkrzEnBjD{ZsBoBnRrIr{Dxo@vmFhV`j@b]htDtbB_qAhaH_hCbkNwcSl}Dm|A`uGk}GzrBuqFtaCijBrd@uL|e@bBlqDdjA`~BrbAn}IxeF`_Clv@|}AgMtq@xbDnGtq@iG|dCb_@vkCab@peAiLzy@kA~{AdMhzCgEnxAeNht@g}@hrAub@dJ_{D`oEauCjKw@wRuNxBpEkMeFqU</t>
  </si>
  <si>
    <t>6331f3b9-51ae-457a-af10-ca07cef5cce8</t>
  </si>
  <si>
    <t>Сельское поселение Успенский сельсовет Тимского района</t>
  </si>
  <si>
    <t>51.730623</t>
  </si>
  <si>
    <t>37.131925</t>
  </si>
  <si>
    <t>snvzH{rraFehBd`D{bAtj@chAxnCqiFj~EofBtbE_qAjhBaQ|x@yGfoB}bAlmCu^t]ep@iAwU|yAup@lk@yQr`@uHniPcLbq@obAldBcRvpBpkBlaKnCdh@iNtiE`cBfkCzTzhArr@~Prc@vx@jI|^bH|hClw@tgBvR`IplAmEbXtXpJnu@kSh~CtShz@bRlNz`BfQn`@`s@dSjiI}V|tGxn@n}CPlwDxXzjC{FxvAdKpxFdn@duD~eArkDsPngAta@bP_C|_@fPh_@oMv]la@nt@tD|c@gcBnz@vZhwBxXraAbM`}AgLv_EhmJnnF`_Clv@|}AgM~u@~tDcCleDb_@vkCab@peAiLzy@kA~{AdMhzCgEnxAeNht@g}@hrAub@dJ_{D`oEauCjKw@wRuNxBpEkMeFqU</t>
  </si>
  <si>
    <t>e4c958df-e953-4dcb-9067-bea3ae7f95f7</t>
  </si>
  <si>
    <t>Сельское поселение Нижнеборковский сельсовет</t>
  </si>
  <si>
    <t>51.4135303</t>
  </si>
  <si>
    <t>38.1126545</t>
  </si>
  <si>
    <t>grxxHc|rgFZ_Pg}DtfCc`@kHegBxnCuzDxhE{fA|UgHvWmg@NoRzf@i`@`TurAbB{hB}|@_}CtdSs_@jeAqgAlqA_qAx}BmRpaAse@nxFhKnaN}i@npRti@p~]c~A~xJsRj|CqG`yFtQr}Tgf@tpMiiCzfP_LljDzDvq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</si>
  <si>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33718d49-66fb-4db6-8c39-27e273d01e30</t>
  </si>
  <si>
    <t>Сельское поселение Выгорновский сельсовет</t>
  </si>
  <si>
    <t>51.6026101</t>
  </si>
  <si>
    <t>37.1169761</t>
  </si>
  <si>
    <t>ew}yHyrpaFmT~ToZcv@{v@{@ZcQ{`@{Dil@`EgOh~Gua@lnCmPjImJ|e@{ZpXwl@bdAlj@bgGaa@dbOte@tvRuu@faDox@fmBsdA|eGfj@dvDrChsBoe@tgOqk@`fDsr@taCs~AnaKkj@vyBqf@jc@e`@x_CoFdbCtCllAx`@|jC|G|qDc`AdrHfXdaH`_@mJf_A{xAp{C}Aph@ld@bIrUxRhsD~iAxg@ft@|l@|\rp@zOh~@vNdcDoy@`ZoGxN~d@|vBeK|_CmoAaq@zInfAa_@t`AcFptBv@f_C`tAfqGkDb~C`_@dhCub@~jA}K`{@k@vfBpLpfCcDbvAsPf_Aox@xkAef@`N_{D`oEauCjKw@wRuNxBpEkMeFqU</t>
  </si>
  <si>
    <t>7b537dfa-42b6-4269-87de-dd19c87094d2</t>
  </si>
  <si>
    <t>Сельское поселение Русановский сельсовет Фатежского района</t>
  </si>
  <si>
    <t>52.088626</t>
  </si>
  <si>
    <t>35.833819</t>
  </si>
  <si>
    <t>an||HaxuyEHlNiOtGia@oN|VgpBsEcg@l~@oc@jmDanChaH_hCbkNwcSl}Dm|A`uGk}GtqBkpFx|BugB~r@oQ`b@pDrhCdx@dpC|hAbmIl}ExrB~v@tx@zQbsAeN~p@j`DdHbt@iG|dCb_@vkCab@peAiLzy@kA~{AdMhzCgEnxAeNht@g}@hrAub@dJ_{D`oEauCjKw@wRuNxBpEkMeFqU</t>
  </si>
  <si>
    <t>d6ca14d3-9166-4193-9d0b-c08c336da919</t>
  </si>
  <si>
    <t>Сельское поселение Наумовский сельсовет</t>
  </si>
  <si>
    <t>51.9382714</t>
  </si>
  <si>
    <t>35.1619278</t>
  </si>
  <si>
    <t>qd_|HcqruEiH{eAlRmz@dJpJjk@dwFnl@xvDpyAhp@tuCsr@d}A{sCd`AcqFjSopHiL}~B~KoxA~X{]~l@r|@l|Ap`@rhGbqCdwA_Z|OqNf|@kjCsAiVrVeLjk@k{@_CmaAsFqiAaWg\eNet@g`@{sEmn@wkAyZ}lCkd@kpBlYybBoJm}A`Yw\ytBu}Hs|@_nAqJ}`A{@i^ryB_{C{^i{Djq@pFbv@{QtuCs@x|@qa@byByi@nhAcu@~Q_Cdq@|rA`Ntk@xY~Lbh@sh@bw@o~AddCiEyq@s`I|f@i~G_m@czEyc@{sAsE}i@lu@e}Gbu@auBfe@ix@|b@syBrMc|A_Aqr@ik@gkCuOqwAm~@cpBkRn}@qw@`jAef@`N_{D`oEauCjKw@wRuNxBpEkMeFqU</t>
  </si>
  <si>
    <t>501220a7-7c7e-4101-9c8a-06f40290d203</t>
  </si>
  <si>
    <t>Сельское поселение Селекционный сельсовет</t>
  </si>
  <si>
    <t>51.6333626</t>
  </si>
  <si>
    <t>35.1667817</t>
  </si>
  <si>
    <t>osczHaosuEc]zJ{Ua}DnGka@hd@er@~CkoE`i@qaCtGmbByNmjIjtD}{GrL}p@w@weCjUwd@ulAimFcS_sBcl@_zB{tAukI{Gm|F`]obBtnDqsHhmAenB~jAkiFbYsxJtYqyAy`@afIevDmkByuAa_Ca|BocB{{@o_@kHul@mShAom@{qAkRn}@qw@`jAef@`N_{D`oEauCjKw@wRuNxBpEkMeFqU</t>
  </si>
  <si>
    <t>1cdcd3cc-676d-482f-a3b0-383c35e2504b</t>
  </si>
  <si>
    <t>Сельское поселение Толпинский сельсовет</t>
  </si>
  <si>
    <t>51.451997</t>
  </si>
  <si>
    <t>34.8963179</t>
  </si>
  <si>
    <t>wc`yHax~sEqFa]r[s\t\fU~Tba@rcAfp@vTxAll@imBlSaeBhHwNb[Cnm@q`AdlB}hH|\ai@lrAeuDde@ir@fc@g}BpZag@pgCohCpu@a`@|YoEdxBkcA|rBuJrlCo_EbmA{}FbdF}dL{Meh@ed@wd@_q@asBbEi|AwRixApZgxAoj@ubBa|BicDqd@ke@soA}q@g{@inAq]sjAsvAmzHw_@{cAwfGyxFq^wf@g[weAmd@wsEcYqu@mbCiyCgaAge@m|AgSkx@gYqfAk{@_r@keAko@ueBufAwvF_sAm}Dyx@goGwmCecFgq@yqDuw@gtA{w@}^_kDrF{c@gEeaFi|Bab@o`@wiAypBa|BocB{{@o_@kHul@mShAom@{qAkRn}@qw@`jAef@`N_{D`oEauCjKw@wRuNxBpEkMeFqU</t>
  </si>
  <si>
    <t>c168a2db-df56-4853-8fb3-02b2b356ffdf</t>
  </si>
  <si>
    <t>Сельское поселение Калиновский сельсовет</t>
  </si>
  <si>
    <t>51.8964877</t>
  </si>
  <si>
    <t>34.5112512</t>
  </si>
  <si>
    <t>eaw{HyosqEgHhQwJmVjWwdA_vB}dD{f@xQyHqDelBpx@}\y`B{fF{uMmeM_m`@uzKezVm~Ae~Eq~DonQb{DonD~d@bRbXe}Ab|Ayg@ncEojD~bB}dErJudBac@i{IRuzDczAwoFs_@enKvx@ulX}v@cuFia@ut@qv@okXlFojJe`Ay~D{Bif@vqAeoGhBcw@dL_Hfy@~SlRsAf{AmfB~Hwl@k@sqCdl@_eB~a@m[`_HugCbiNyaSl}Dm|A`uGk}GtqBkpF|xBydBlf@{Qnr@`BdhEhvA`uBz_AhkIzzEj|Bxu@|uAuOtI`BxG`Tdo@zkDcEnyCb_@piCab@vgAiLzy@kA~{AdMhzCgEnxAiM`r@c~@ptAub@dJ_{D`oEauCjKw@wRuNxBpEkMeFqU</t>
  </si>
  <si>
    <t>8c233bff-cfef-4887-aaf7-3b7ad7a1d9d1</t>
  </si>
  <si>
    <t>Сельское поселение Костельцевский сельсовет</t>
  </si>
  <si>
    <t>51.8231848</t>
  </si>
  <si>
    <t>35.5588149</t>
  </si>
  <si>
    <t>yth{Hsb`xEjI~Q~fBwc@hf@qx@jWuCt`@vv@rb@rFhTnAzt@uQtuCs@x|@qa@byByi@nhAcu@~Q_Cdq@|rA`Ntk@xY~Lbh@sh@bw@o~AddCiEyq@s`I|f@i~G_m@czEyc@{sAsE}i@lu@e}Gbu@auBfe@ix@|b@syBrMc|A_Aqr@ik@gkCuOqwAm~@cpBkRn}@qw@`jAef@`N_{D`oEauCjKw@wRuNxBpEkMeFqU</t>
  </si>
  <si>
    <t>e61c30c6-9992-4e01-ae90-295515e45f1f</t>
  </si>
  <si>
    <t>Сельское поселение Почепский сельсовет</t>
  </si>
  <si>
    <t>52.005586</t>
  </si>
  <si>
    <t>34.83339</t>
  </si>
  <si>
    <t>{kl|HglrsE{IlkAyKaCw|D~o@g`@|i@q|@`f@ozKyyVm~Ae~Eq~DonQb{DonD~d@bRbXe}Ab|Ayg@ncEojD~bB}dErJudBac@i{IRuzDgvAa`FsTa_E_NoeFzx@_eX}v@cuFia@ut@qv@okXlFojJe`Ay~Dt@qcAdlA}qFpBow@|KsGtjAjRrzAwaBrKmr@k@sqCdl@_eB~a@m[`_HugCbiNyaSl}Dm|A`uGk}GtqBkpFx|BugBbg@aP|m@bCdbEbsA`{B`cAthHjhExrB~v@tx@zQbsAeNpo@j{CrIby@iG|dCb_@vkCab@peAiLzy@kA~{AdMhzCgEnxAeNht@g}@hrAub@dJ_{D`oEauCjKw@wRuNxBpEkMeFqU</t>
  </si>
  <si>
    <t>e2252010-f2f6-4181-851d-be5200b006b5</t>
  </si>
  <si>
    <t>Сельское поселение Линецкий сельсовет</t>
  </si>
  <si>
    <t>52.0877922</t>
  </si>
  <si>
    <t>35.5327063</t>
  </si>
  <si>
    <t>ak||Hu~zwE`WxtAkbD|zEabB|bA{tB|CfSwcDsa@yRuDuj@fSwq@jFyyCpc@mjBbFumEliElyAvt@}Poh@izPfFulJidAc|E~ZquBdv@m`DpAwu@|LkItjAjRzuAoyAjPuz@k@sqCnn@ugBt_@wX`_HugCbiNyaSv~Dw}AvsGa|GtqBkpF|xBydB|a@uPpr@HrfEttA`{B`cAhkIzzEj|Bxu@|uAuOtI`BxG`Tdo@zkDcEnyCb_@piCab@vgAiLzy@kA~{AdMhzCgEnxAiM`r@c~@ptAub@dJ_{D`oEauCjKw@wRuNxBpEkMeFqU</t>
  </si>
  <si>
    <t>251e269d-cf37-4e60-90bd-51e6fff54b15</t>
  </si>
  <si>
    <t>Сельское поселение Апальковский сельсовет</t>
  </si>
  <si>
    <t>51.9709247</t>
  </si>
  <si>
    <t>36.2653827</t>
  </si>
  <si>
    <t>upe|H}}i|Ezm@mz@g[ao@e]w}AnWqb@jp@{OvvB|Ajl@gXhs@t[vOgQ~{ArRtqA{{@rRxJnFqX~l@_Bv|DztFpaAjw@fdDhh@tgAzc@pDba@h`AxsAfdBto@da@dd@dYdB{Czk@}W|d@uJ[cVoe@wMyBgWrSa@|T~UnGvKnYvPvGpEd^b\hKtDx_AtDnPrL_C|YnsBdX`_AxMd`BiLd_EhcJtiF`iCf{@fsAiPdNdIvr@duDkDb~Cb_@piCab@vgAiLzy@kA~{AdMhzCgEnxAiM`r@c~@ptAub@dJ_{D`oEauCjKw@wRuNxBpEkMeFqU</t>
  </si>
  <si>
    <t>51.2388224</t>
  </si>
  <si>
    <t>35.3663168</t>
  </si>
  <si>
    <t>envwHcjzvEk]j~@wJxA{GzQgb@qb@soA}q@ep@m{@}c@ynAwiBgmJyj@q~@}hGi{Fc_@elAmd@wsEwo@arAykBy|BgaAge@m|AgSkx@gYs}@{q@er@q`Agq@uaB{dAqqFu{A}tEyx@goGwmCecFgq@yqD_z@uvAqu@o\_kDrF{c@gEeaFi|Bab@o`@wiAypBa|BocB{{@o_@kHul@mShAom@{qAkRn}@qw@`jAef@`N_{D`oEauCjKw@wRuNxBpEkMeFqU</t>
  </si>
  <si>
    <t>0bd09ea0-e9f5-4ec6-845d-ff62c4b31ae6</t>
  </si>
  <si>
    <t>Сельское поселение Удеревский сельсовет</t>
  </si>
  <si>
    <t>51.9938198</t>
  </si>
  <si>
    <t>37.1944472</t>
  </si>
  <si>
    <t>mbj|H{o_bFhDg~@pSgJzg@lk@Gpx@`cA~}Ij|@msA~_@qtA`aA{|@t`CmeApvAmQz`@_lBtb@eVj`@_iDffA}bBbSdiO~IhGxMfmDdzBhaHnIvm@Mv_EsY|o@q^vaCqAn{Db[xbGyi@n_Ews@xr@gRza@gHfhPcLbq@gaAbaBiSxoBrQn{AzxAdiHnCdh@sPtbElSli@|pAxgBzTzhArr@~Prc@vx@jI|^bH|hClw@tgBvR`IplAmEbXtXpJnu@kSh~CtShz@bRlNz`BfQn`@`s@dSjiI}V|tGxn@n}CPlwDxXzjC{FxvAdKpxFdn@duD~eArkDsPngAta@bP_C|_@fPh_@oMv]la@nt@tD|c@gcBnz@vZhwBxXraAbM`}AgLv_EhmJnnF`_Clv@|}AgMpy@`lEuFjnC`_@hmC_b@~cAiLzy@kA~{AdMhzCgEnxAeNht@g}@hrAub@dJ_{D`oEauCjKw@wRuNxBpEkMeFqU</t>
  </si>
  <si>
    <t>c3b1d035-eb76-40dd-a287-2315b1a37f70</t>
  </si>
  <si>
    <t>Сельское поселение Семеновский сельсовет</t>
  </si>
  <si>
    <t>51.108192</t>
  </si>
  <si>
    <t>36.438066</t>
  </si>
  <si>
    <t>e_}vHysk}EkYvIsMuDsVotAmaB|{@pQnhC{|@dkCcc@hg@_~ArjA{aBlvCgR~Nwj@kAec@jb@}TbwDsRbd@_LvfB_Bl\dIb^ydAd^|VndB_DpSgtChtBk^xoAqx@x}@mvNffGkcCrjC}eFbc@klD|aAecDfAelBtzD_`Aj{@wcBfdDcaErjC_i@kDomBizA}vAwHu}BqtAcx@u[{t@}Jyk@`C{wKlzBtK|Onq@zmDcCleDb_@piCab@vgAiLzy@kA~{AdMhzCgEnxAiM`r@c~@ptAub@dJ_{D`oEauCjKw@wRuNxBpEkMeFqU</t>
  </si>
  <si>
    <t>c493c309-1d65-447e-a1ed-592c73033c50</t>
  </si>
  <si>
    <t>Сельское поселение Ясеновский сельсовет</t>
  </si>
  <si>
    <t>51.5295142</t>
  </si>
  <si>
    <t>38.2047401</t>
  </si>
  <si>
    <t>wmoyH_zdhFoB{b@cNzBq@uO{w@pJys@bm@fT|uYeFntA_|DjfWs_@jeAqgAlqA_qAx}BmRpaA_i@bvGtNzcM}i@npRti@p~]c~A~xJsRj|CqG`yFtQr}Tgf@tpMiiCzfP_LljDzDvqAxt@dgFlUvxCq`@nmOtf@`mRuv@zjDgz@lrB{bAv`Gfj@dvDrChsBoe@tgOqk@`fDsr@taCs~AnaKkj@vyBke@``@ka@bcC_EbuDjc@l`DhHjaE{_AvgH~V`qHwI`d@u`ArmB~@`Wtr@nQli@pl@|U|mA~MnQi_@`fA~~@`PvOhYrZbhAkDtp@rKuDh_GjgDlGb_Ao_@`cAuGryEpvAvbHcCleD|^~nCea@n`A_Mt{@kA~{AdMhzCgEnxAkPtx@a{@|mAub@dJ_{D`oEauCjKw@wRuNxBpEkMeFqU</t>
  </si>
  <si>
    <t>01e602f1-6a82-4fc7-ba16-c02ce2bb55f8</t>
  </si>
  <si>
    <t>Сельское поселение Стакановский сельсовет</t>
  </si>
  <si>
    <t>52.0284237</t>
  </si>
  <si>
    <t>37.0679879</t>
  </si>
  <si>
    <t>cvp|HaxfaFrCyk@|rBqhChj@kdB`bAqa@lh@ys@rzA_z@|q@ipAd`@_pAr_Agx@jtAaq@r}@mXd~@{Gz`@_lBtb@eVj`@_iDffA}bBbSdiO~IhGxMfmDdzBhaHnIvm@Mv_EsY|o@q^vaCqAn{Db[xbGyi@n_Ews@xr@gRza@gHfhPcLbq@gaAbaBiSxoBrQn{AzxAdiHnCdh@sPtbElSli@|pAxgBzTzhArr@~Prc@vx@jI|^bH|hClw@tgBvR`IplAmEbXtXpJnu@kSh~CtShz@bRlNz`BfQn`@`s@dSjiI}V|tGxn@n}CPlwDxXzjC{FxvAdKpxFdn@duD~eArkDsPngAta@bP_C|_@fPh_@oMv]la@nt@tD|c@gcBnz@vZhwBxXraAbM`}AgLv_EhmJnnF`_Clv@|}AgMpy@`lEuFjnC`_@hmC_b@~cAiLzy@kA~{AdMhzCgEnxAeNht@g}@hrAub@dJ_{D`oEauCjKw@wRuNxBpEkMeFqU</t>
  </si>
  <si>
    <t>7d34b9f0-2ff9-44a7-8f0c-d26bd2cd6d54</t>
  </si>
  <si>
    <t>Сельское поселение Нижнереутчанский сельсовет</t>
  </si>
  <si>
    <t>51.3591101</t>
  </si>
  <si>
    <t>36.0372642</t>
  </si>
  <si>
    <t>u}mxH}k}zEqIxTeMq]wHpCwCzf@eT`NsScA_ObZqKy@sTcp@vNaaAqEse@uj@cvAecAql@mU_d@qtCjnSmfA~wBmQhgCp]fgL{RzEsCjVwdAcAsQib@eMyAinAnUwaAsHiqBtoEcmB|}Ayb@_m@mc@iX_bFyAeaFi|Bab@o`@wiAypBa|BocB{{@o_@kHul@mShAom@{qAkRn}@qw@`jAef@`N_{D`oEauCjKw@wRuNxBpEkMeFqU</t>
  </si>
  <si>
    <t>04e2f447-234f-4e56-ae9e-c55585cdf743</t>
  </si>
  <si>
    <t>Сельское поселение Среднеапоченский сельсовет</t>
  </si>
  <si>
    <t>51.5059091</t>
  </si>
  <si>
    <t>37.716581</t>
  </si>
  <si>
    <t>gtjyHiqeeFmHzk@yWra@cOTsLwz@jL}tAuMiqAib@lMinBmD_o@xU}k@bBqZaLifAdGu}@bk@}wAhiBmmAo`@}s@xIgTgNeY``Kti@p~]c~A~xJsRj|CqG`yFtQr}Tgf@tpMiiCzfP_LljDzDvqAxt@dgFlUvxCq`@nmOtf@`mRuv@zjDgz@lrB{bAv`Gfj@dvDrChsBoe@tgOqk@`fDsr@taCs~AnaKkj@vyBke@``@ka@bcC_EbuDjc@l`DlHx}DcaAvcIjYvhG`_@mJf_A{xAp{C}Aph@ld@bIrUxRhsDthA|f@do@~f@vZde@nRhr@tTlaEoy@`ZoGxN~d@|vBaKd_CqoAip@zInfAo_@`cA}GhsExvA`iHcCleD`_@hmC_b@~cAiLzy@kA~{AdMhzCgEnxAkPtx@a{@|mAub@dJ_{D`oEauCjKw@wRuNxBpEkMeFqU</t>
  </si>
  <si>
    <t>b0702086-2361-4052-a3f0-18ee4e79b18a</t>
  </si>
  <si>
    <t>Сельское поселение Зуевский сельсовет</t>
  </si>
  <si>
    <t>51.4044888</t>
  </si>
  <si>
    <t>36.7755334</t>
  </si>
  <si>
    <t>}|vxHqsm_FcGF{Fc\VywAcN{\uh@iPk{AxmDufAtlBwnA`^_wEb`C}pEj~Etk@zcDl|@ntBis@x{@c`@jyF{dAsAyF~{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</si>
  <si>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51.2991933</t>
  </si>
  <si>
    <t>36.6743635</t>
  </si>
  <si>
    <t>}ebxHy{y~E}\nxBsi@n}AjIlaBsGbpEas@tbB~rAbzGxiEzbFpx@xwBbdBxsI~Bbc@aJ|`AfHtyA`xAr~ExvAvcH`{@riGyCvTgtChtBk^xoAyv@r|@exNlgGyaCziCogFzc@klD|aAecDfAelBtzD_`Aj{@wcBfdD}~DviCek@oComBizA}vAwHu}BqtAcx@u[{t@}Jyk@`C{wKlzBtK|Onq@zmDcCleDb_@piCab@vgAiLzy@kA~{AdMhzCgEnxAiM`r@c~@ptAub@dJ_{D`oEauCjKw@wRuNxBpEkMeFqU</t>
  </si>
  <si>
    <t>8739c151-7eda-4ee6-b4dd-54d8e555a2ca</t>
  </si>
  <si>
    <t>Сельское поселение Знаменский сельсовет Медвенский район</t>
  </si>
  <si>
    <t>51.441367</t>
  </si>
  <si>
    <t>36.297714</t>
  </si>
  <si>
    <t>me~xHqhp|Ebe@`j@jM{Jvh@|c@jIbV`A~\wN|{@dQrYzEttAgXfaI{dBztGlM``An`@tk@s`@jHmeBdtD_`Aj{@ogBlhDvNzXna@tlRp]|mCeZfeDh|@|x@tDlPsYdsDe{Cp~GcoBz`Boj@it@sc@kSguDxDq|@uNczEcaCe{AadCa|BocB{{@o_@kHul@mShAom@{qAkRn}@qw@`jAef@`N_{D`oEauCjKw@wRuNxBpEkMeFqU</t>
  </si>
  <si>
    <t>79a73a7a-b671-4f1c-8c42-e737fa097ee6</t>
  </si>
  <si>
    <t>Городское поселение поселок Поныри</t>
  </si>
  <si>
    <t>52.3178224</t>
  </si>
  <si>
    <t>36.3011114</t>
  </si>
  <si>
    <t>oii~H_`q|EnDt_AvOf\`k@ne@py@t}BpKj_B{B~dCvd@xAdh@t[zFbPnq@d_G~e@b~BrY|`CnP~_@n\hZib@l}BhFzm@_ZfrIfs@|vAljCnz@tVpuA]zwD{[nfFfLx`M~^lhFh{LqwAjoFrTvT`Npk@xaAtdClp@bWqDhjAunApNq\hDsvDnn@ugBt_@wX`_HugCbiNyaSl}Dm|A`uGk}GtqBkpFx|BugB~r@oQ`b@pDrhCdx@dpC|hAbmIl}ExrB~v@tx@zQbsAeN~p@j`DdHbt@iG|dCb_@vkCab@peAiLzy@kA~{AdMhzCgEnxAeNht@g}@hrAub@dJ_{D`oEauCjKw@wRuNxBpEkMeFqU</t>
  </si>
  <si>
    <t>2b70534a-a578-4d24-ae86-ae475088b995</t>
  </si>
  <si>
    <t>Сельское поселение Нижнеграйворонский сельсовет</t>
  </si>
  <si>
    <t>51.7997266</t>
  </si>
  <si>
    <t>37.7709872</t>
  </si>
  <si>
    <t>ubd{H{_peFc\lI~Afo@qa@jGwn@dk@_tA`e@{Qvj@bVp}AxwBzlBnMxtBz\fdA|_NxwQtyBbbGrkA|]`aAgoA|dBmsAjNKpbD~}A`xAbcBfh@eX~L|hEmFncAkxAlqIoQbwCqG`yFtQr}Tgf@tpMiiCzfPsKn_DnDt|Axt@dgFlUvxCq`@nmOjf@jpRkv@pg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</si>
  <si>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c88fc304-2310-4fc3-9624-c91201734cb3</t>
  </si>
  <si>
    <t>Сельское поселение Гридасовский сельсовет</t>
  </si>
  <si>
    <t>51.2220908</t>
  </si>
  <si>
    <t>36.0901291</t>
  </si>
  <si>
    <t>siswHe`h{ExEqAGvUzRaJfN{^~L~B`p@oN~MyOtdAlJz_@r_HwpDjt@_c@faAu^jZ~Enb@sf@hLcLoD}m@xWamDFmjBxUspBhmAyZtGyl@uLtCwv@ymB`i@kIpj@uJdK}~Aeq@ib@jTilAcs@u^_t@mHyy@{Swk@vNaaAqEse@uj@cvAecAql@mU_d@qtCjnSmfA~wBmQhgCp]fgL{RzEsCjVwdAcAsQib@eMyAinAnUwaAsHiqBtoEcmB|}Ayb@_m@mc@iX_bFyAeaFi|Bab@o`@wiAypBa|BocB{{@o_@kHul@mShAom@{qAkRn}@qw@`jAef@`N_{D`oEauCjKw@wRuNxBpEkMeFqU</t>
  </si>
  <si>
    <t>f96359e4-92b3-4790-a3ca-86854e08645d</t>
  </si>
  <si>
    <t>Сельское поселение Становской сельсовет</t>
  </si>
  <si>
    <t>52.1893</t>
  </si>
  <si>
    <t>36.094802</t>
  </si>
  <si>
    <t>_bp}Huwh{ECac@c\w]sBajAyGmNmu@tp@atA_MwpAhD_yB}nB}d@vm@}b@b~BxE`r@wY`sI~r@bvAljCnz@tVpuA]zwD{[nfFfLx`M~^lhFh{LqwAjoFrTvT`Npk@xaAtdClp@bWqDhjAunApNq\hDsvDnn@ugBt_@wX`_HugCbiNyaSl}Dm|A`uGk}GtqBkpFx|BugB~r@oQ`b@pDrhCdx@dpC|hAbmIl}ExrB~v@tx@zQbsAeN~p@j`DdHbt@iG|dCb_@vkCab@peAiLzy@kA~{AdMhzCgEnxAeNht@g}@hrAub@dJ_{D`oEauCjKw@wRuNxBpEkMeFqU</t>
  </si>
  <si>
    <t>bca0bbc6-3f21-48f0-9f8b-5768d48ac123</t>
  </si>
  <si>
    <t>Сельское поселение Мелехинский сельсовет</t>
  </si>
  <si>
    <t>51.7961469</t>
  </si>
  <si>
    <t>36.7160539</t>
  </si>
  <si>
    <t>ejc{Ho|a_FtHyJdfA|pA|zBrvEtcDi`EpwCsrAfoAkgAbmAxmAlw@kVli@thDZtwBwe@xiN}j@bcDsr@taCs~AnaKkj@vyBke@``@ka@bcC_EbuDjc@l`DlHx}Dyz@rfGcEliAdYl{F`_@mJf_A{xAp{C}Aph@ld@bIrUxRhsDthA|f@do@~f@vZde@nRhr@tTlaEoy@`ZoGxN~d@|vBaKd_CqoAip@zInfAo_@`cA}GhsExvA`iHcCleD~^dnCga@haA_Mt{@kA~{AdMhzCgEnxAkPtx@a{@|mAub@dJ_{D`oEauCjKw@wRuNxBpEkMeFqU</t>
  </si>
  <si>
    <t>7a23b375-7dc7-4556-b739-a2220fd8625d</t>
  </si>
  <si>
    <t>Сельское поселение Сосновский сельсовет</t>
  </si>
  <si>
    <t>51.4433411</t>
  </si>
  <si>
    <t>38.1749089</t>
  </si>
  <si>
    <t>}q~xHea_hFi@~G~IYlzB{WhyAx_@jQhf@cHnUrO~vCd[tl@yR|o@y|FjuDwb@uFcfB|mCuzDxhE{fA|UgHvWmg@NoRzf@i`@`TurAbB{hB}|@_}CtdSs_@jeAqgAlqA_qAx}BmRpaAef@||FzK`}M}i@npRti@p~]c~A~xJsRj|CqG`yFtQr}Tgf@tpMiiCzfP_LljDzDvq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</si>
  <si>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bea8064e-c2f6-496f-b1dc-bd93460e051d</t>
  </si>
  <si>
    <t>Сельское поселение Малогнеушевский сельсовет</t>
  </si>
  <si>
    <t>51.5358573</t>
  </si>
  <si>
    <t>34.7221427</t>
  </si>
  <si>
    <t>orpyHav|rEwD}Um]g^ug@dg@oiBsWeSyq@vSm|CkLcyAsbAw`EMswBgMynAnK}oDaDojA_d@uqAqHa_AsnAo`F{]kkGkgCezLeZifD_MiiGiw@}`MbF}b@te@yt@~CkoE`i@qaCtGmbByNmjIjtD}{GrL}p@w@weCjUwd@ulAimFcS_sBcl@_zB{tAukIeGubGj\g|AtnDqsHhmAenB~jAkiFbYsxJtYqyAy`@afIevDmkByuAa_Ca|BocB{{@o_@kHul@mShAom@{qAkRn}@qw@`jAef@`N_{D`oEauCjKw@wRuNxBpEkMeFqU</t>
  </si>
  <si>
    <t>5d306527-35a8-4b03-a633-1843151c1164</t>
  </si>
  <si>
    <t>Сельское поселение Брежневский сельсовет</t>
  </si>
  <si>
    <t>51.8322137</t>
  </si>
  <si>
    <t>36.0577241</t>
  </si>
  <si>
    <t>{sj{H{ua{EmE_CxKau@}yA_gC~|@u_Cr{BkfB`v@uQnnDn`AtuCrlAjdJtiF`_Clv@fsAiPdNdIvr@duDkDb~Cb_@piCab@vgAiLzy@kA~{AdMhzCgEnxAiM`r@c~@ptAub@dJ_{D`oEauCjKw@wRuNxBpEkMeFqU</t>
  </si>
  <si>
    <t>52.2965664</t>
  </si>
  <si>
    <t>35.3885028</t>
  </si>
  <si>
    <t>yee~H_z~vE{K|PdNtQjAd^im@v|Db_B|uCxYtOry@gv@`pBsdFzvAFt\sHvw@iaAlJjhAdGh@bnB}aAnt@kbBvhBmaGx`@qs@zm@mf@dhAmdCbbEqNx|@sd@hf@{]jbD}zEoWwvAoa@iv@kv@{iXbFanJedAwzE~ZquBdv@m`DpAwu@|LkItjAjRzuAoyAjPuz@k@sqCnn@ugBt_@wX`_HugCbiNyaSv~Dw}AvsGa|GtqBkpF|xBydB|a@uPpr@HrfEttA`{B`cAhkIzzEj|Bxu@|uAuOtI`BxG`Tdo@zkDcEnyCb_@piCab@vgAiLzy@kA~{AdMhzCgEnxAiM`r@c~@ptAub@dJ_{D`oEauCjKw@wRuNxBpEkMeFqU</t>
  </si>
  <si>
    <t>3d70c7c5-7ec9-4ba4-9631-4cb6c3f1511a</t>
  </si>
  <si>
    <t>Городское поселение поселок Иванино</t>
  </si>
  <si>
    <t>51.6473127</t>
  </si>
  <si>
    <t>35.5854363</t>
  </si>
  <si>
    <t>oofzH{dexElRvz@jqAhEtBkkA`Rg~@zvDadIfhA{cBbkA}`FzM{rAdOowHrYcwA}`@miIspDoeBe{AadCa|BocB{{@o_@kHul@mShAom@{qAkRn}@qw@`jAef@`N_{D`oEauCjKw@wRuNxBpEkMeFqU</t>
  </si>
  <si>
    <t>a6d2c053-7289-41f5-83c3-814578d8d9b5</t>
  </si>
  <si>
    <t>Сельское поселение Петровский сельсовет Хомутовский район</t>
  </si>
  <si>
    <t>51.829696</t>
  </si>
  <si>
    <t>34.722635</t>
  </si>
  <si>
    <t>s}i{Hyv|rEs|@|cFwoAbxEkdAj_Iv}BcC|c@oi@`Rz]le@{x@puDowCxoAhf@|xAcr@|gD}e@|vEgmEh`@_Jhk@wi@pv@kaA|]gsAfyBmkAlhC_Wt~@|c@`~A~nBpx@t@`^tVrqAf|C|f@hk@nOyz@feBl@\}iAb\oI|Ee_@YuaBo`AolDlTcpCuJyxAgdAghEMswBgMynAnK}oDaDojA_d@uqAqHa_AsnAo`F{]kkGkgCezLeZifD_MiiGiw@}`MbF}b@te@yt@~CkoE`i@qaCtGmbByNmjIjtD}{GrL}p@w@weCjUwd@ulAimFcS_sBcl@_zB{tAukIeGubGj\g|AtnDqsHhmAenB~jAkiFbYsxJtYqyAy`@afIevDmkByuAa_Ca|BocB{{@o_@kHul@mShAom@{qAkRn}@qw@`jAef@`N_{D`oEauCjKw@wRuNxBpEkMeFqU</t>
  </si>
  <si>
    <t>fdffe7bd-7191-4ea8-bfc6-47cd1284b0b6</t>
  </si>
  <si>
    <t>Сельское поселение Донской сельсовет</t>
  </si>
  <si>
    <t>52.061324</t>
  </si>
  <si>
    <t>36.339243</t>
  </si>
  <si>
    <t>c_w|Huyz|Err@`@xkBxwDrh@fp@qZx`AmAvjAbj@gHnmAlEbf@ui@d_ArO|uBkd@|]`Z`Lg[b`@uPvqCmB`m@kXhs@t[vOgQ~{ArRtqA{{@bR~J|BqV~h@uGv~Cv}D`e@ry@paAjw@fdDhh@tgAzc@pDba@h`AxsAfdBto@da@dd@dYdB{Czk@}W|d@uJ[cVoe@wMyBgWrSa@|T~UnGvKnYvPvGpEd^b\hKtDx_AtDnPrL_C|YnsBdX`_AxMd`BiLd_EhmJnnF`_Clv@|}AgMvy@|mE{FnlC`_@hmC_b@~cAiLzy@kA~{AdMhzCgEnxAeNht@g}@hrAub@dJ_{D`oEauCjKw@wRuNxBpEkMeFqU</t>
  </si>
  <si>
    <t>da895f83-9235-4372-80a6-0712c3ee2cf7</t>
  </si>
  <si>
    <t>Сельское поселение Щетинский сельсовет</t>
  </si>
  <si>
    <t>51.7865268</t>
  </si>
  <si>
    <t>36.2285323</t>
  </si>
  <si>
    <t>upa{He{b|ExEiUzs@`Rda@dd@dYdB{Czk@}W|d@uJ[cVoe@wMyBgWrSa@|T~UnGvKnYvPvGpEd^b\hKtDx_AtDnPrL_C|YnsBdX`_AxMd`BiLd_EhmJnnF`_Clv@|}AgMrx@~dEwEluC`_@hmC_b@~cAiLzy@kA~{AdMhzCgEnxAeNht@g}@hrAub@dJ_{D`oEauCjKw@wRuNxBpEkMeFqU</t>
  </si>
  <si>
    <t>51.0707069</t>
  </si>
  <si>
    <t>35.9147851</t>
  </si>
  <si>
    <t>uvuvHg{ezEpKV_Bpg@eTts@wZppEmNxaIrGlYx\`SdiA~eBvgAtxDatC|bEuMgUmVi@sy@hg@as@gw@gtAs[{h@fc@ud@l@qzBbd@}k@oJaMxE{U|uAl^x~FqpBly@_z@b}FiJnSuRpOuHqBkG~MjAbqAeMt{@kl@`g@olA}Oq{@rPyn@vc@ckAtoEt@bVoX`o@}vChsBglCjyDkuAedBkhCzJwd@mYwViAo|@cdAme@b|@aj@wcFoSqe@y_BguBslAm_AusBc]kx@gYi~AmxAwcAu|B{dAqqFu{A}tEyx@goGwmCecFur@iuD_eAo~Aci@eQ_kDrF{c@gEeaFi|Bab@o`@wiAypBa|BocB{{@o_@kHul@mShAom@{qAkRn}@qw@`jAef@`N_{D`oEauCjKw@wRuNxBpEkMeFqU</t>
  </si>
  <si>
    <t>51.3324528</t>
  </si>
  <si>
    <t>35.2273764</t>
  </si>
  <si>
    <t>c|hxHyj_vE~AeL~YzQtHigA}jBul@`TewB|_Aq|D~_A_lF`OiPpQv]l`@_MlYiy@nPxg@~r@h_A|d@hRl{Bs|Ggb@am@_^k~@gaBqyI}\o_A{nGmbGg`@on@eYkoAm\wqDe\}`AklBscCmk@ee@{j@wTwkBqX{jAml@o|@}_Agm@ojA_h@igBkr@m{DobBgjFcp@auFurCgnFoi@i~C_Uan@uh@}t@mc@iX_bFyAeaFi|Bab@o`@wiAypBa|BocB{{@o_@kHul@mShAom@{qAkRn}@qw@`jAef@`N_{D`oEauCjKw@wRuNxBpEkMeFqU</t>
  </si>
  <si>
    <t>ce19511c-e825-4de8-adb0-b5c708e79f6b</t>
  </si>
  <si>
    <t>Сельское поселение Большеугонский сельсовет</t>
  </si>
  <si>
    <t>51.5924172</t>
  </si>
  <si>
    <t>35.4174639</t>
  </si>
  <si>
    <t>qr{yHiodwEkJhPmWg{@mr@{jDcReoBcl@_zBwsA_gIsJklF`Iu`A~Qup@hqDmxHhmAenB~jAkiFbYsxJtYqyA_a@_gIspDoeBe{AadCa|BocB{{@o_@kHul@mShAom@{qAkRn}@qw@`jAef@`N_{D`oEauCjKw@wRuNxBpEkMeFqU</t>
  </si>
  <si>
    <t>51.4104944</t>
  </si>
  <si>
    <t>34.9010482</t>
  </si>
  <si>
    <t>sbxxHcr_tE~l@amCeSab@~^km@bmB{jH~Ysb@lrAeuDbg@ov@de@yaCnbDejDdeEchBdtBcKrlCo_EbmA{}FbdF}dL{Meh@ed@wd@_q@asBbEi|AwRixApZgxAoj@ubBa|BicDqd@ke@soA}q@g{@inAq]sjAsvAmzHw_@{cAwfGyxFq^wf@g[weAmd@wsEcYqu@mbCiyCgaAge@m|AgSkx@gYqfAk{@_r@keAko@ueBufAwvF_sAm}Dyx@goGwmCecFgq@yqDuw@gtA{w@}^_kDrF{c@gEeaFi|Bab@o`@wiAypBa|BocB{{@o_@kHul@mShAom@{qAkRn}@qw@`jAef@`N_{D`oEauCjKw@wRuNxBpEkMeFqU</t>
  </si>
  <si>
    <t>51.3940301</t>
  </si>
  <si>
    <t>34.9210648</t>
  </si>
  <si>
    <t>y`uxHw`ctEm`@kNaYlEpFuVaS{`@~^km@bmB{jH~Ysb@lrAeuDbg@ov@de@yaCnbDejDdeEchBfkBaFzi@wj@tjByxCbmA{}FzcFadLsMai@ed@wd@_q@asBbEi|A_S}oA~Z}~AaLkf@s]_}@kmCgxD{cBkcAg{@inAq]sjAsvAmzH{b@ohAi~F_oF{c@}k@g[weAmd@wsEcYqu@mbCiyCgaAge@m|AgSkx@gYqfAk{@_r@keAko@ueBufAwvF_sAm}Dyx@goGwmCecFgq@yqDuw@gtA{w@}^_kDrF{c@gEeaFi|Bab@o`@wiAypBa|BocB{{@o_@kHul@mShAom@{qAkRn}@qw@`jAef@`N_{D`oEauCjKw@wRuNxBpEkMeFqU</t>
  </si>
  <si>
    <t>50.9405074</t>
  </si>
  <si>
    <t>35.5943312</t>
  </si>
  <si>
    <t>oi|uHa~fxEyPw`@{sAcSoKyjBhPydAmv@qh@y`@sg@sAgpAww@iM_\yb@arBaCioBul@ac@ktA{s@{ZalAugAeaAsj@umBcxCcZWqv@hf@as@gw@quAm[{f@zb@ke@r@qzBbd@gn@sJgL|GkT|sAl^x~FqpBly@_z@b}FiJnSuRpOuHqBkG~MjAbqAeMt{@kl@`g@olA}Oq{@rPyn@vc@ckAtoEt@bVoX`o@}vChsBglCjyDkuAedBkhCzJwd@mYwViAo|@cdAme@b|@md@wsEwo@arAwuAcgBmk@ee@{j@wTwkBqXs|@{`@wcAqbAgt@msA_h@igBkr@m{DobBgjF_r@}yFwmCecFur@iuDg`AozA{m@eU_kDrF{c@gEeaFi|Bab@o`@wiAypBa|BocB{{@o_@kHul@mShAom@{qAkRn}@qw@`jAef@`N_{D`oEauCjKw@wRuNxBpEkMeFqU</t>
  </si>
  <si>
    <t>419b1492-2b28-42b7-b4b3-7a58a75f3789</t>
  </si>
  <si>
    <t>Сельское поселение Петровский сельсовет Черемисиновский район</t>
  </si>
  <si>
    <t>51.903698</t>
  </si>
  <si>
    <t>37.209214</t>
  </si>
  <si>
    <t>emx{HolbbFfFtSrHyB``@ugDffA}bBbSdiO~IhGxMfmDdzBhaHnIvm@Mv_EsY|o@q^vaCqAn{Db[xbGyi@n_Ews@xr@gRza@gHfhPcLbq@gaAbaBiSxoBrQn{AzxAdiHnCdh@sPtbElSli@|pAxgBzTzhArr@~Prc@vx@jI|^bH|hClw@tgBvR`IplAmEbXtXpJnu@kSh~CtShz@bRlNz`BfQn`@`s@dSjiI}V|tGxn@n}CPlwDxXzjC{FxvAdKpxFdn@duD~eArkDsPngAta@bP_C|_@fPh_@oMv]la@nt@tD|c@gcBnz@vZhwBxXraAbM`}AgLv_EhmJnnF`_Clv@|}AgMfy@piEkFzpC`_@hmC_b@~cAiLzy@kA~{AdMhzCgEnxAeNht@g}@hrAub@dJ_{D`oEauCjKw@wRuNxBpEkMeFqU</t>
  </si>
  <si>
    <t>53fb6c85-0c86-4c44-8943-979780b6cb4a</t>
  </si>
  <si>
    <t>Сельское поселение Троицкий сельсовет</t>
  </si>
  <si>
    <t>51.196016</t>
  </si>
  <si>
    <t>34.820308</t>
  </si>
  <si>
    <t>yinwHexosE_L}z@k]gt@sTweBAihBiJeH{~AaKqoC{m@kaAp\}wB}EucEejC}Z~s@cw@e\qU}@{}DjYewEafC{c@{_@cWqE_VtEpFuVaS{`@~^km@djBmdH|\ai@lrAeuDde@ir@fc@g}BzUqa@flC_nCpu@a`@|YoEdxBkcA|rBuJzmCebEzkAe{FbdF}dL{Meh@ed@wd@ip@uoBlDu_B}RstA|Zc{Am]mmAszCinE{cBkcAg{@inAq]sjAsvAmzH{b@ohAi~F_oF{c@}k@g[weAmd@wsEcYqu@mbCiyCgaAge@m|AgSkx@gYqfAk{@_r@keAko@ueBufAwvF_sAm}Dyx@goGwmCecFgq@yqDuw@gtA{w@}^_kDrF{c@gEeaFi|Bab@o`@wiAypBa|BocB{{@o_@kHul@mShAom@{qAkRn}@qw@`jAef@`N_{D`oEauCjKw@wRuNxBpEkMeFqU</t>
  </si>
  <si>
    <t>52.402715</t>
  </si>
  <si>
    <t>35.494952</t>
  </si>
  <si>
    <t>k{y~HenswEfH|EdHcVjRuB`]_zAayFazH_Fil@nIusHiHchAesCs`KywCwzLhDkKneEobAfvDerEvzBasDtvGgeAz`Ax|@~yDfc@|x@zl@nlCthAnwK_~AdrJifAjoFrTvT`Npk@xaApaCno@pSUt~AakBpGci@k@sqCnn@ugBt_@wX`_HugCbiNyaSl}Dm|A`uGk}GtqBkpFx|BugB`v@uQnnDn`AtuCrlAtmJ~mFvuBbr@|}AgM~p@j`DdHbt@iG|dCb_@vkCab@peAiLzy@kA~{AdMhzCgEnxAeNht@g}@hrAub@dJ_{D`oEauCjKw@wRuNxBpEkMeFqU</t>
  </si>
  <si>
    <t>73aff6cb-f2e3-47a2-94c2-1b8d81f978c1</t>
  </si>
  <si>
    <t>Сельское поселение Шевелевский сельсовет</t>
  </si>
  <si>
    <t>51.23196</t>
  </si>
  <si>
    <t>36.0174131</t>
  </si>
  <si>
    <t>giuwHo|yzEvEwEqI}Dko@bXamDFmjBxUspBhmAi\zGik@{LtCwv@ymB`i@{Rpv@caB_q@ib@jTejAwp@o^oq@wJu~@{Swk@vNaaAqEse@uj@cvAecAql@mU_d@qtCjnSmfA~wBmQhgCp]fgL{RzEsCjVwdAcAsQib@eMyAinAnUwaAsHiqBtoEcmB|}Ayb@_m@mc@iX_bFyAeaFi|Bab@o`@wiAypBa|BocB{{@o_@kHul@mShAom@{qAkRn}@qw@`jAef@`N_{D`oEauCjKw@wRuNxBpEkMeFqU</t>
  </si>
  <si>
    <t>51.2820455</t>
  </si>
  <si>
    <t>35.6444271</t>
  </si>
  <si>
    <t>ca_xHgupxEzS_NhgAvbAoT|n@kp@hw@}T~qAyt@xsBkIv_Bqc@~_Ayi@b}DlPbvCojC`Nwd@mYwViAo|@cdAme@b|@md@wsEwo@arAwuAcgBmk@ee@{j@wTwkBqXs|@{`@wcAqbAgt@msA_h@igBkr@m{DobBgjF_r@}yFwmCecFur@iuDg`AozA{m@eU_kDrF{c@gEeaFi|Bab@o`@wiAypBa|BocB{{@o_@kHul@mShAom@{qAkRn}@qw@`jAef@`N_{D`oEauCjKw@wRuNxBpEkMeFqU</t>
  </si>
  <si>
    <t>24825bd1-03f7-422b-82d4-b4dfb50e3311</t>
  </si>
  <si>
    <t>Сельское поселение Молотычевский сельсовет</t>
  </si>
  <si>
    <t>52.2510162</t>
  </si>
  <si>
    <t>35.9636538</t>
  </si>
  <si>
    <t>cm|}Hs`ozE|@dJdb@nNphAj~@_HdhAfLx`M~^lhFh{LqwAjoFrTvT`Npk@xaApaCno@pSUt~AakBpGci@k@sqCnn@ugBt_@wX`_HugCbiNyaSl}Dm|A`uGk}GzrBuqFtaCijB`a@cLh`@B~kDxeAtlCliAn}IxeF`_Clv@|}AgMtq@xbDnGtq@iG|dCb_@vkCab@peAiLzy@kA~{AdMhzCgEnxAeNht@g}@hrAub@dJ_{D`oEauCjKw@wRuNxBpEkMeFqU</t>
  </si>
  <si>
    <t>b57e110f-7fab-4092-b06f-c58dfdb06e51</t>
  </si>
  <si>
    <t>Сельское поселение Старогородский сельсовет</t>
  </si>
  <si>
    <t>52.1081471</t>
  </si>
  <si>
    <t>35.0712609</t>
  </si>
  <si>
    <t>al`}Hwz`uE`A}QlMmHhZsIhZhCaLzqAkvAbAhA_l@{UqPsKw[kCjLqaA}j@tOu_Ap}Awi@zdEelDraBgcE|JwhBkc@gwIRuzDczAwoFs_@enKvx@ulX}v@cuFia@ut@qv@okXlFojJodAi~E~ZquBdv@m`DpAwu@|LkItjAjRzuAoyAjPuz@k@sqCnn@ugBt_@wX`_HugCbiNyaSl}Dm|A`uGk}GtqBkpFx|BugBzm@aQdg@bDpsFnmBjsJ`rFxrB~v@tx@zQbsAeN~p@j`DdHbt@iG|dCb_@vkCab@peAiLzy@kA~{AdMhzCgEnxAeNht@g}@hrAub@dJ_{D`oEauCjKw@wRuNxBpEkMeFqU</t>
  </si>
  <si>
    <t>d322c22d-addf-4886-a608-538a1a4db0c6</t>
  </si>
  <si>
    <t>Городское поселение поселок Хомутовка</t>
  </si>
  <si>
    <t>51.9228288</t>
  </si>
  <si>
    <t>34.5632644</t>
  </si>
  <si>
    <t>od|{Hyq}qEwXnGqgBxgAuqF_qNmeM_m`@uzKezVm~Ae~Eq~DonQb{DonD~d@bRbXe}Ab|Ayg@ncEojD~bB}dErJudBac@i{IRuzDczAwoFs_@enKvx@ulX}v@cuFia@ut@qv@okXlFojJe`Ay~D{Bif@vqAeoGhBcw@dL_Hfy@~SlRsAf{AmfB~Hwl@k@sqCdl@_eB~a@m[`_HugCbiNyaSl}Dm|A`uGk}GtqBkpF|xBydBlf@{Qnr@`BdhEhvA`uBz_AhkIzzEj|Bxu@|uAuOtI`BxG`Tdo@zkDcEnyCb_@piCab@vgAiLzy@kA~{AdMhzCgEnxAiM`r@c~@ptAub@dJ_{D`oEauCjKw@wRuNxBpEkMeFqU</t>
  </si>
  <si>
    <t>37c779d5-e56e-4b00-ae01-db33f10f87cd</t>
  </si>
  <si>
    <t>Городское поселение город Обоянь</t>
  </si>
  <si>
    <t>51.2119324</t>
  </si>
  <si>
    <t>36.2755133</t>
  </si>
  <si>
    <t>yiqwH_bl|ExT~qAuDxTqsC`sBe[ljAsr@|{@q_OnmGk`C~hC}hFvd@klD|aA}dDnBmjBlyD_`Aj{@wcBfdDe}D|hCcl@eBinByzA}vAwHu}BqtAcx@u[{t@}Jyk@`C{wKlzBtK|Onq@zmDcCleDb_@piCab@vgAiLzy@kA~{AdMhzCgEnxAiM`r@c~@ptAub@dJ_{D`oEauCjKw@wRuNxBpEkMeFqU</t>
  </si>
  <si>
    <t>358fbf8c-ade3-460e-b98c-3e9b631e7988</t>
  </si>
  <si>
    <t>Сельское поселение Советский сельсовет</t>
  </si>
  <si>
    <t>51.8566425</t>
  </si>
  <si>
    <t>37.7455793</t>
  </si>
  <si>
    <t>ggo{HcckeFw^rKnH~]n}@pV|hBkCxUfeAfjAxjAni@l\|NfwBpWx{@feNf`RtyBbbGrkA|]`aAgoA|dBmsAjNKpbD~}A`xAbcBzg@sXrLfyDuErsAmyAtvImPzqCqG`yFtQr}Tgf@tpMiiCzfPsKn_DnDt|Axt@dgFlUvxCq`@nmOjf@jpRkv@pg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</si>
  <si>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b80bef5f-eedc-4932-97c9-cfa956ee2339</t>
  </si>
  <si>
    <t>Сельское поселение Крупецкой сельсовет Дмитриевский район</t>
  </si>
  <si>
    <t>52.143888</t>
  </si>
  <si>
    <t>35.090063</t>
  </si>
  <si>
    <t>w`g}H}dduElV`MaL~]~EjLlRkNlb@bRbXe}Ab|Ayg@ncEojD~bB}dE|JwhBkc@gwIRuzDczAwoFs_@enKvx@ulX}v@cuFia@ut@qv@okXlFojJodAi~E~ZquBdv@m`DpAwu@|LkItjAjRzuAoyAjPuz@k@sqCnn@ugBt_@wX`_HugCbiNyaSl}Dm|A`uGk}GtqBkpFx|BugBzm@aQdg@bDpsFnmBjsJ`rFxrB~v@tx@zQbsAeN~p@j`DdHbt@iG|dCb_@vkCab@peAiLzy@kA~{AdMhzCgEnxAeNht@g}@hrAub@dJ_{D`oEauCjKw@wRuNxBpEkMeFqU</t>
  </si>
  <si>
    <t>417c4ef0-c395-465a-9e5a-45b18b7957e4</t>
  </si>
  <si>
    <t>Сельское поселение Краснодолинский сельсовет Советского района</t>
  </si>
  <si>
    <t>51.802491</t>
  </si>
  <si>
    <t>37.652409</t>
  </si>
  <si>
    <t>ond{H}ixdFbmAm{@reKzfNh}BneG~gApZ`aAgoA|dBmsAjNKpbD~}A`xAbcBfh@eXtLh`EcFblAkxAlqIoQbwCqG`yFtQr}Tgf@tpMiiCzfPsKn_DnDt|Axt@dgFlUvxCq`@nmOjf@jpRkv@pg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</si>
  <si>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e61ea3f4-caef-4500-925a-e0a1c09d025b</t>
  </si>
  <si>
    <t>Сельское поселение Рышковский сельсовет Железногорский район</t>
  </si>
  <si>
    <t>52.154951</t>
  </si>
  <si>
    <t>35.47465</t>
  </si>
  <si>
    <t>eqi}HqyowE_CdZv|DqJ``B_bAjbD}zEoWwvAoa@iv@kv@{iXbFanJedAwzE~ZquBdv@m`DpAwu@|LkItjAjRzuAoyAjPuz@k@sqCnn@ugBt_@wX`_HugCbiNyaSv~Dw}AvsGa|GtqBkpF|xBydB|a@uPpr@HrfEttA`{B`cAhkIzzEj|Bxu@|uAuOtI`BxG`Tdo@zkDcEnyCb_@piCab@vgAiLzy@kA~{AdMhzCgEnxAiM`r@c~@ptAub@dJ_{D`oEauCjKw@wRuNxBpEkMeFqU</t>
  </si>
  <si>
    <t>51.1543998</t>
  </si>
  <si>
    <t>36.6959145</t>
  </si>
  <si>
    <t>mcfwHyd~~ElCsn@hQM_JonA}qEfoF}m@hMuTgBqbDuzAmgAjj@yLriBvg@pnCeCjaG|\p|E_ApvAtS|bAuIndBp\vZ|P|i@jzAfmC~c@pf@ba@jJjF`c@eGh_AlWbT}Ode@oNnHqj@aAoVxIsx@vuAeQNqi@~VawAnrAkgAeM|NnkAaJfgAnFnsAxyA`fFxvAvcH`{@riGoD~UqsC`sBk^xoAyv@r|@exNlgGyaCziCogFzc@klD|aAecDfAelBtzD_`Aj{@wcBfdD}~DviCek@oComBizA}vAwHu}BqtAcx@u[{t@}Jyk@`C{wKlzBtK|Onq@zmDcCleDb_@piCab@vgAiLzy@kA~{AdMhzCgEnxAiM`r@c~@ptAub@dJ_{D`oEauCjKw@wRuNxBpEkMeFqU</t>
  </si>
  <si>
    <t>9531dea6-8c52-49d2-82c8-cf01db6e141c</t>
  </si>
  <si>
    <t>Сельское поселение Ануфриевский сельсовет</t>
  </si>
  <si>
    <t>52.1465182</t>
  </si>
  <si>
    <t>36.6480093</t>
  </si>
  <si>
    <t>azg}Hm_u~EjBjcA~{EtsGeThsAeHxnDfa@`mAnI~mAeOvkBbBjh@`a@pcCbc@zz@aRlxBz_AzaEh@|`@|[pyAUhnCiNd_@nTfDzNtVuHfnBvfBd|F~bBrmBzOjv@lq@aAbhAul@xgBzAth@gj@r|@dPpwBod@h\dZpLu[~x@oV`zAfFz^yCxl@_X~q@t[vOgQt|AnR~pAw{@rRxJnFqX~l@_Bv|DztFpaAjw@fdDhh@tgAzc@pDba@h`AxsAfdBto@da@dd@dYdB{Czk@}W|d@uJ[cVoe@wMyBgWrSa@|T~UnGvKnYvPvGpEd^b\hKtDx_AtDnPrL_C|YnsBdX`_AxMd`BiLd_EhcJtiF`iCf{@fsAiPdNdIvr@duDkDb~Cb_@piCab@vgAiLzy@kA~{AdMhzCgEnxAiM`r@c~@ptAub@dJ_{D`oEauCjKw@wRuNxBpEkMeFqU</t>
  </si>
  <si>
    <t>b4e39f1c-9cfc-4749-af1a-f4af39320c2d</t>
  </si>
  <si>
    <t>Сельское поселение Ленинский сельсовет Железногорский район</t>
  </si>
  <si>
    <t>52.231963</t>
  </si>
  <si>
    <t>35.392868</t>
  </si>
  <si>
    <t>wpx}Hkt_wEcXtI~f@ry@|Rv_B|qBo_Avw@eeBvhBmaGx`@qs@zm@mf@bfAebCpLaGrvDwHx|@sd@hf@{]jbD}zEoWwvAoa@iv@kv@{iXbFanJedAwzE~ZquBdv@m`DhBcw@dL_HtjAjRzuAoyAjPuz@k@sqCnn@ugBt_@wX`_HugCbiNyaSv~Dw}AvsGa|GtqBkpF|xBydB|a@uPpr@HrfEttA`{B`cAhkIzzEj|Bxu@|uAuOtI`BxG`Tdo@zkDcEnyCb_@piCab@vgAiLzy@kA~{AdMhzCgEnxAiM`r@c~@ptAub@dJ_{D`oEauCjKw@wRuNxBpEkMeFqU</t>
  </si>
  <si>
    <t>85c0f057-f23e-4596-818d-4fd1e429b0be</t>
  </si>
  <si>
    <t>Сельское поселение Рышковский сельсовет Курский район</t>
  </si>
  <si>
    <t>51.642172</t>
  </si>
  <si>
    <t>36.211152</t>
  </si>
  <si>
    <t>qfezHes~{Ew^rKoUeaAvUtdAlP~nDh[yVpmAmTla@|QjqDbdMV~i@{Qp]tBeGlgAnzAkm@}K_g@XsbLp}B|KlNxq@xnDcCleDb_@piCab@vgAiLzy@kA~{AdMhzCgEnxAiM`r@c~@ptAub@dJ_{D`oEauCjKw@wRuNxBpEkMeFqU</t>
  </si>
  <si>
    <t>16d854be-c559-4f9e-ae5a-c9bdc9eac8b3</t>
  </si>
  <si>
    <t>Сельское поселение Сковородневский сельсовет</t>
  </si>
  <si>
    <t>51.860854</t>
  </si>
  <si>
    <t>34.8911525</t>
  </si>
  <si>
    <t>{~o{H}t}sEdA{XcOn@qO~p@UjlBlGxr@xq@fpAlY}XtkBsi@dxCsXP`iB|Qv~AwVruAiZj[mMdm@s]rcH`L|jAef@~s@gz@jzFofBjaHkdAj_Iv}BcC|c@oi@`Rz]le@{x@puDowCxoAhf@|xAcr@|gD}e@|vEgmEh`@_Jhk@wi@pv@kaA|]gsAhzBwkAjgCuVt~@|c@`~A~nBpx@t@`^tVrqAf|C|f@hk@nOyz@feBl@\}iAb\oIhEuZfAouAebAaxDnSw~CcLyvAsbAw`EMswBgMynAnK}oDaDojA_d@uqAqHa_AsnAo`F{]kkGkgCezLeZifD_MiiGiw@}`MbF}b@te@yt@~CkoE`i@qaCtGmbByNmjIjtD}{GrL}p@w@weCjUwd@ulAimFcS_sBcl@_zB{tAukIeGubGj\g|AtnDqsHhmAenB~jAkiFbYsxJtYqyAy`@afIevDmkByuAa_Ca|BocB{{@o_@kHul@mShAom@{qAkRn}@qw@`jAef@`N_{D`oEauCjKw@wRuNxBpEkMeFqU</t>
  </si>
  <si>
    <t>51.014027</t>
  </si>
  <si>
    <t>35.639373</t>
  </si>
  <si>
    <t>spjvHifpxEcScJqAyk@gY}sAgIqOkUcCbAcYxTcTuWihAku@u\alAugAeaAsj@inBqxCoYIqv@hf@as@gw@gtAs[{h@fc@ud@l@_{Bdd@_s@}Im\b|Al^x~FqpBly@_z@b}FiJnSuRpOuHqBkG~MjAbqAeMt{@kl@`g@olA}Oq{@rPyn@vc@ckAtoEt@bVoX`o@}vChsBimCbyDitA}cBkhCzJwd@mYwViAo|@cdAme@b|@aj@wcFoSqe@y_BguBslAm_AusBc]kx@gYi~AmxAwcAu|B{dAqqFu{A}tEyx@goGwmCecFur@iuD_eAo~Aci@eQ_kDrF{c@gEeaFi|Bab@o`@wiAypBa|BocB{{@o_@kHul@mShAom@{qAkRn}@qw@`jAef@`N_{D`oEauCjKw@wRuNxBpEkMeFqU</t>
  </si>
  <si>
    <t>e6c69d37-b068-4ec0-8b19-7defbca0a6f8</t>
  </si>
  <si>
    <t>Сельское поселение Ольховатский сельсовет</t>
  </si>
  <si>
    <t>52.2548011</t>
  </si>
  <si>
    <t>36.1253182</t>
  </si>
  <si>
    <t>{_}}Hgwn{E}k@dhCxE`r@eZvpIls@lxAljCnz@tVpuA]zwD{[nfFfLx`M~^lhFh{LqwAjoFrTvT`Npk@xaAtdClp@bWqDhjAunApNq\hDsvDnn@ugBt_@wX`_HugCbiNyaSl}Dm|A`uGk}GtqBkpFx|BugB~r@oQ`b@pDrhCdx@dpC|hAbmIl}ExrB~v@tx@zQbsAeN~p@j`DdHbt@iG|dCb_@vkCab@peAiLzy@kA~{AdMhzCgEnxAeNht@g}@hrAub@dJ_{D`oEauCjKw@wRuNxBpEkMeFqU</t>
  </si>
  <si>
    <t>52.3181539</t>
  </si>
  <si>
    <t>35.3245537</t>
  </si>
  <si>
    <t>}hi~HelrvEsAsEn]yYtv@MlJm_BryA~kCr[bOxw@uu@`pBsdFzvAFt\sHvw@iaAlJjhAdGh@zjBc_Avw@eeBvhBmaGx`@qs@zm@mf@bfAebCpLaGrvDwHx|@sd@hf@{]jbD}zEoWwvAoa@iv@kv@{iXbFanJedAwzE~ZquBdv@m`DpAwu@|LkItjAjRzuAoyAjPuz@k@sqCnn@ugBt_@wX`_HugCbiNyaSv~Dw}AvsGa|GtqBkpF|xBydB|a@uPpr@HrfEttA`{B`cAhkIzzEj|Bxu@|uAuOtI`BxG`Tdo@zkDcEnyCb_@piCab@vgAiLzy@kA~{AdMhzCgEnxAiM`r@c~@ptAub@dJ_{D`oEauCjKw@wRuNxBpEkMeFqU</t>
  </si>
  <si>
    <t>80d0cfd9-8698-41d0-b5b6-20d0b6339689</t>
  </si>
  <si>
    <t>Сельское поселение Ниженский сельсовет</t>
  </si>
  <si>
    <t>51.7679214</t>
  </si>
  <si>
    <t>37.2441678</t>
  </si>
  <si>
    <t>y{}zH{kibFyOoK`Roq@uqAalBmMkh@qp@s`AmO{l@{RqKcK{UglAwj@aO|mBoXfa@aJpz@{}@em@kfAvo@{aA|Ta`CvrAyi@aFqYdNuIi^|Wb_R~IhGbQrxDb_ChpHpA|nEkZbu@q^vaCqAn{DtZzeGki@l|Dws@xr@gRza@gHfhPcLbq@obAldBcRvpBpkBlaKnCdh@iNtiE`cBfkCzTzhArr@~Prc@vx@jI|^bH|hClw@tgBvR`IplAmEbXtXpJnu@kSh~CtShz@bRlNz`BfQn`@`s@dSjiI}V|tGxn@n}CPlwDxXzjC{FxvAdKpxFdn@duD~eArkDsPngAta@bP_C|_@fPh_@oMv]la@nt@tD|c@gcBnz@vZhwBxXraAbM`}AgLv_EhmJnnF`_Clv@|}AgM~u@~tDcCleDb_@vkCab@peAiLzy@kA~{AdMhzCgEnxAeNht@g}@hrAub@dJ_{D`oEauCjKw@wRuNxBpEkMeFqU</t>
  </si>
  <si>
    <t>TransshipmentObject</t>
  </si>
  <si>
    <t>51.421661</t>
  </si>
  <si>
    <t>37.102594</t>
  </si>
  <si>
    <t>en`yHsiraFc@fGtm@dG|uCriC</t>
  </si>
  <si>
    <t>uizxHqnmaFkoBafBwx@bdAcYtOpBl_Fnk@teDrCzvAfVl|BiTttJbiBzaJ_IduAxLvt@xeA~yBvYfeAfKhqFk`@}LsNdGysAlfDufAtlBwnA`^_wEb`C}pEj~Etk@zcDl|@ntBis@x{@q`@bzF}cAwBiGj|@i{AwsAmK{WsO|EyOeG}q@pNaTvcAseAhgAcOx^aQ`LmLiDse@la@_UhbCig@na@wDft@mk@l~B}G|gAzEjVyX|_AzN|NsGzf@}b@ln@svAj`Fot@f}FkK|X}n@do@gNbtB}lAryGvHnwAwFfzArHlvBsbBxb@dS|aAvHjfCnsBxjAhk@jaAdNdz@~Nn~Cwy@v^oGxN~d@|vBeK|_CmoAaq@zInfAa_@t`AaFvrBt@`aCxtAzuGcEnyC`_@dhCub@~jA}K`{@k@vfBpLpfCiEl~AkPtx@qw@`jAef@`N_{D`oEauCjKw@wRuNxBpEkMeFqU</t>
  </si>
  <si>
    <t>51.187422</t>
  </si>
  <si>
    <t>35.327069</t>
  </si>
  <si>
    <t>eomwH_ahvEsImN`HwEeFe]ghAirDvt@uf@kK}e@fx@e|@tNlY</t>
  </si>
  <si>
    <t>{nlwHazrvEuNmYgx@d|@wBuIac@tcAea@~^ss@cLkj@obBa|BicDqd@ke@soA}q@g{@inAq]sjAsvAmzHw_@{cAwfGyxFq^wf@g[weAmd@wsEcYqu@mbCiyCgaAge@m|AgSkx@gYs}@{q@er@q`Agq@uaB{dAqqFu{A}tEyx@goGwmCecFur@iuDi|@{vAyq@yX_kDrF{c@gEeaFi|Bab@o`@wiAypBa|BocB{{@o_@kHul@mShAom@{qAkRn}@qw@`jAef@`N_{D`oEauCjKw@wRuNxBpEkMeFqU</t>
  </si>
  <si>
    <t>51.8503</t>
  </si>
  <si>
    <t>37.0678</t>
  </si>
  <si>
    <t>__g|HunieF|GcdAn`@jHneDaFhfAub@tNwv@xsAcj@`UtDf]aJ`KtCdNpz@jmB|eAnpA|Hxr@pWlR_I`Mfe@zy@`UoOrLlA`Rxv@lgArQrz@ah@f~@i@jOru@lkAnQbbAok@nqDc}AjbE}m@|kDQlaBoIpo@~DzyBewA~vNkeAgr@q}@nCqXxo@zFnsAsGpjAjBvtC|HzzBwPx`FhKrmBqDzeA|GfkBdaAxuEnGrEt]iMjP|j@tVjcS~IhGxMfmDl`C|rHfC|zBl^gA</t>
  </si>
  <si>
    <t>}`n{H{yfaFm^fAM|`BsY|o@_^bxBcBbeEtZzeGki@l|Dws@xr@kRzb@}HvlPiKrk@gaAbaBiSxoBrQn{AzxAdiHnCdh@sPtbElSli@|pAxgBzTzhArr@~Prc@vx@jI|^bH|hClw@tgBvR`IplAmEbXtXpJnu@kSh~CtShz@bRlNz`BfQn`@`s@dSjiI}V|tGxn@n}CPlwDxXzjC{FxvAdKpxFdn@duD~eArkDsPngAta@bP_C|_@fPh_@oMv]la@nt@tD|c@gcBnz@vZhwBxXraAbM`}AgLv_EhmJnnF`_Clv@|}AgMvy@|mE{FnlC`_@hmC_b@~cAiLzy@kA~{AdMhzCgEnxAeNht@g}@hrAub@dJ_{D`oEauCjKw@wRuNxBpEkMeFqU</t>
  </si>
  <si>
    <t>51.439562</t>
  </si>
  <si>
    <t>38.045176</t>
  </si>
  <si>
    <t>y__yHgptfFP~IsS{D_f@be@wo@tQm\nxAcmBkjE{z@gw@}nDsjHh`@aTnR{f@lg@OfHwWzfA}UxeEwzElrCzyC~@``@</t>
  </si>
  <si>
    <t>kx}xH_uegF_Aa`@mrC{yCyeEvzE{fA|UgHvWmg@NoRzf@i`@`TurAbB{hB}|@_}CtdSs_@jeAqgAlqA_qAx}BmRpaAse@nxFhKnaN}i@npRti@p~]c~A~xJsRj|CqG`yFtQr}Tgf@tpMiiCzfP_LljDzDvq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</si>
  <si>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52.062826</t>
  </si>
  <si>
    <t>35.882503</t>
  </si>
  <si>
    <t>el`~Hix~{EgG|MkUqMgSzEva@`bEleA`rGbk@~r@qb@`|BhFzm@_ZfrIfs@|vAljCnz@hWxzAq@rrD{[nfFfLx`M~^lhFh{LqwAjoFrTvT`Npk@xaAltClo@trAgsApNq\hCspDtg@ybBgIaO</t>
  </si>
  <si>
    <t>wow|Haj_zEfI`O|d@ib@r_HagCbkNwcSl}Dm|A`uGk}GtqBkpFz_CwiBjy@mO`vDnfAvgClfAjdJtiF`_Clv@|}AgMtq@xbDnGtq@iG|dCb_@vkCab@peAiLzy@kA~{AdMhzCgEnxAeNht@g}@hrAub@dJ_{D`oEauCjKw@wRuNxBpEkMeFqU</t>
  </si>
  <si>
    <t>oy~{Hebn~EvS}tIrxAojBb|Aaj@zlAbVb[mBta@os@lJA?akBuwAacHsQo{AhSyoBfaAcaBhKsk@|HwlPjR{b@vs@yr@ji@m|DuZ{eGbBceE~]cxBrY}o@L}`Bl^gA</t>
  </si>
  <si>
    <t>51.151483</t>
  </si>
  <si>
    <t>35.725227</t>
  </si>
  <si>
    <t>gukwHirlxE|LqSlINny@e{FppBmy@m^y~F`Qq~@vHpF</t>
  </si>
  <si>
    <t>mtewHyt`yEwHqFaQp~@l^x~FqpBly@_z@b}FiJnSuRpOuHqBkG~MjAbqAeMt{@kl@`g@olA}Oq{@rPyn@vc@ckAtoEt@bVoX`o@}vChsBglCjyDkuAedBkhCzJwd@mYwViAo|@cdAme@b|@aj@wcFoSqe@y_BguBslAm_AusBc]kx@gYi~AmxAwcAu|B{dAqqFu{A}tEyx@goGwmCecFur@iuD_eAo~Aci@eQ_kDrF{c@gEeaFi|Bab@o`@wiAypBa|BocB{{@o_@kHul@mShAom@{qAkRn}@qw@`jAef@`N_{D`oEauCjKw@wRuNxBpEkMeFqU</t>
  </si>
  <si>
    <t>gyc|HyepzEudHl_Ks_H`gC{d@z`@iIsM</t>
  </si>
  <si>
    <t>51.287047</t>
  </si>
  <si>
    <t>36.689269</t>
  </si>
  <si>
    <t>{y~wHa_u~EKwaBfHcEnS~PxCmIpUzQlq@wlCaRqPmx@qNc{@uJMbK</t>
  </si>
  <si>
    <t>ww_xH}{|~EiNgl@yL}SgHj@o[jaAcQzhCyTbiAwi@nzAdHnhBiG`nEks@vdB~rAbzGxiEzbFpx@xwBbdBxsI~Bbc@aJ|`AfHtyA`xAr~ExvAvcH`{@riGyCvTgtChtBk^xoAyv@r|@exNlgGyaCziCogFzc@klD|aAecDfAelBtzD_`Aj{@wcBfdD}~DviCek@oComBizA}vAwHu}BqtAcx@u[{t@}Jyk@`C{wKlzBtK|Onq@zmDcCleDb_@piCab@vgAiLzy@kA~{AdMhzCgEnxAiM`r@c~@ptAub@dJ_{D`oEauCjKw@wRuNxBpEkMeFqU</t>
  </si>
  <si>
    <t>uh}yHexmcFlAca@eI`Q_g@zJkHrRk^nOct@diBqdAtGeFz_F`QxnU_h@~pMiwAfzIeqBk]ayAp@ulDqO_g@h`@yr@gAqMfHe`BxyC{bAtj@chAxnCqiFj~EofBtbEunAjcBkS|}@_ItrBedAxmCwWrWiQ|Akb@_BjV}nBk[y_GbBceE~]cxBrY}o@L}`Bl^gA</t>
  </si>
  <si>
    <t>51.819396</t>
  </si>
  <si>
    <t>38.106891</t>
  </si>
  <si>
    <t>er_{Hy~}gFzFxN_Pr_@kf@~}DaN[}a@rXqT_Hye@fGccAcLgcAgl@_KtuAvDhRi`@dDpd@pyBrM{EtIaa@</t>
  </si>
  <si>
    <t>cbh{H}pqgFuI`a@sMzEqd@qyBh`@eDwDiR~JuuAteAfm@t`AbKdh@uF_EzLvUzBlFrf@jpCjvArvB|YraDxkB~c@{@xv@zoAznAxpCnsClwKj`HziKfvB|zDy`@t|Aek@trHvObmL}i@npRti@p~]c~A~xJsRj|CqG`yFtQr}Tgf@tpMiiCzfPsKn_DnDt|Axt@dgFlUvxCq`@nmOtf@`mRuv@zjDgz@lrB{bAv`Gfj@dvDrChsBoe@tgOqk@`fDsr@taCs~AnaKkj@vyBke@``@ka@bcC_EbuDjc@l`DhHjaE{_AvgH~V`qHwI`d@u`ArmB~@`Wtr@nQli@pl@|U|mA~MnQi_@`fA~~@`PvOhYrZbhAkDtp@rKuDh_GjgDlGb_Ao_@`cAuGryEpvAvbHcCleD`_@hmC_b@~cAiLzy@kA~{AdMhzCgEnxAkPtx@a{@|mAub@dJ_{D`oEauCjKw@wRuNxBpEkMeFqU</t>
  </si>
  <si>
    <t>51.54387633335276</t>
  </si>
  <si>
    <t>34.658142851018</t>
  </si>
  <si>
    <t>{mgyHed}rEef@x}@pGrK_CzNrZr]pTzr@tz@vv@ogBxtEw`@`aCy|@jYe[e@}cBq]}cAsa@wJeYgBa~AwNi{A_g@e}@ze@zx@`PtbB</t>
  </si>
  <si>
    <t>q`ryH}dprEdDpdBkp@wUwJrHk`@i]vAf\rMxQqBhIqSsBmV|s@yRok@{MybFrX@XcjAj\uI`GgpBebAaxDnSw~CcLyvAsbAw`EMswBgMynAnK}oDaDojA_d@uqAqHa_AsnAo`F{]kkGkgCezLeZifD_MiiGcw@q|L|Eig@te@yt@~CkoEra@c{AdIeaAxDslAuNodIjtD}{GrL}p@w@weCjUwd@ulAimFcS_sBcl@_zB{tAukIoHkeE{_B[uJar@uSyb@gj@kjGVoeAxd@}}Fcm@o{Eod@}uAwDql@fu@oxGbu@auBvc@gt@nc@wyBnMmnCgl@mpCqNstAq_AasBkRn}@qw@`jAef@`N_{D`oEauCjKw@wRuNxBpEkMeFqU</t>
  </si>
  <si>
    <t>kzf|Hqel`FzExJuJpKdC~b@_Mdd@hjBvmB`t@zPnpBku@fXeBj_@vPnd@hk@dYaBpX|W|e@mvA~uAaj@`o@xTrG{Rnz@mu@lJvTjVqNbm@{iEk[y_GhB{fEx]kvBrY}o@L}`Bl^gA</t>
  </si>
  <si>
    <t>}uk{Hq}frEhZlt@le@{x@puDowCxoAhf@|xAcr@|gD}e@|vEgmEh`@_Jhk@wi@pv@kaA|]gsAfyBmkAn~BmVhSjAly@zd@xyAvkBtw@`@nY~QdvA|`D|f@hk@nOyz@feBl@n@okAd^yEjiAdmAzT~mB</t>
  </si>
  <si>
    <t>i}myH}zcgFfCtThd@~K`E}K|f@IxHaXzdAmTfgE}{ElrCzyC~@``@</t>
  </si>
  <si>
    <t>q_ovHikvxE`|@hW~GcXfN_JeVafA{v@}^alAugAeaAsj@{nB{xC}X?qv@hf@as@gw@{tAq[gh@dc@ud@l@_{Bdd@_s@}IoSlo@jHaRnHvF</t>
  </si>
  <si>
    <t>51.211374</t>
  </si>
  <si>
    <t>36.229983</t>
  </si>
  <si>
    <t>{nxwHk}r|ExCsNxQgH`qAj_@j`AeV|Tbz@zx@|aGsIl[ea@n[jZlqC</t>
  </si>
  <si>
    <t>meqwHscc|EcEw{@f@~IgzCrcAqdAt|@orNxcGkcCrjC}eFbc@klD|aAecDfAelBtzD_`Aj{@wcBfdDcaErjC_i@kDomBizA}vAwHu}BqtAcx@u[{t@}Jyk@`C{wKlzBtK|Onq@zmDcCleDb_@piCab@vgAiLzy@kA~{AdMhzCgEnxAiM`r@c~@ptAub@dJ_{D`oEauCjKw@wRuNxBpEkMeFqU</t>
  </si>
  <si>
    <t>qjh}HmgxvEJubAph@sJh_@y_@tkCe`Bgm@{nDhy@g[wd@oz@yLOcdA{kAgrAgr@}y@s|B|qDyHx|@sd@hf@{]jbD}zEoWwvAoa@iv@kv@{iXbFanJ{_Ag{DiCab@j\svBxt@y{ChBcw@dL_Hfy@~SlRsAf{AmfB~Hwl@kAskCtg@ybBgIaO</t>
  </si>
  <si>
    <t>izzzHsamcFhLxd@zVj[tEyRdMnI|Dp_@lLrIGap@bWo]mlAisBymA}mCkh@}a@{o@q~Cto@eh@zNqjAnFspE~M}PbLCd~C_lFqqL_~O{\gdAeNcvBcv@kh@idA_jAmj@bd@c^|{Ao`@lj@LtNxt@fiAnQbbAok@nqDc}AjbE}m@|kDQlaBoIpo@~DzyBewA~vNkeAgr@q}@nCqXxo@zFnsAsGpjAjBvtC|HzzBwPx`FhKrmBqDzeA|GfkBdaAxuEnGrEt]iMjP|j@tVjcS~IhGxMfmDl`C|rHfC|zBl^gA</t>
  </si>
  <si>
    <t>51.930901</t>
  </si>
  <si>
    <t>34.541701</t>
  </si>
  <si>
    <t>mbc}HqumsElChPqGjNvi@leAnzA~i@h_@{@p`@lPdf@aS~vAmhGh~AzoDleM~l`@zfFzuM|\x`Bd}@g_@o@|G</t>
  </si>
  <si>
    <t>_w}{HcqyqEn@}Ge}@f_@}\y`B{fF{uMmeM_m`@uzKezVm~Ae~Eq~DonQb{DonD~d@bRbXe}Ab|Ayg@ncEojD~bB}dErJudBac@i{IRuzDczAwoFs_@enKvx@ulX}v@cuFia@ut@qv@okXlFojJe`Ay~D{Bif@vqAeoGhBcw@dL_Hfy@~SlRsAf{AmfB~Hwl@k@sqCdl@_eB~a@m[`_HugCbiNyaSl}Dm|A`uGk}GtqBkpF|xBydBlf@{Qnr@`BdhEhvA`uBz_AhkIzzEj|Bxu@|uAuOtI`BxG`Tdo@zkDcEnyCb_@piCab@vgAiLzy@kA~{AdMhzCgEnxAiM`r@c~@ptAub@dJ_{D`oEauCjKw@wRuNxBpEkMeFqU</t>
  </si>
  <si>
    <t>ktkzHk|zaFhc@uO|YrYvUuA|Otf@rgAts@ol@hpDeqBk]ayAp@ulDqO_g@h`@yr@gAqMfHe`BxyC{bAtj@chAxnCqiFj~EofBtbEunAjcBkS|}@_ItrBedAxmCwWrWiQ|Akb@_BjV}nBk[y_GbBceE~]cxBrY}o@L}`Bl^gA</t>
  </si>
  <si>
    <t>wchyHahjfFlTpk@fp@qKvFvp@zR}PtVoBpH_xDbVas@cmBkjE{z@gw@}nDsjHh`@aTnR{f@lg@OfHwWzfA}UxeEwzElrCzyC~@``@</t>
  </si>
  <si>
    <t>52.33847</t>
  </si>
  <si>
    <t>35.453239</t>
  </si>
  <si>
    <t>irc~HcawwEgMxAoSaRvFj|B_[rBrBzNw|@fw@pC|]tVbf@QlmA}BdPyVbTkF`f@on@xPc}@b@uAoG_hAgL{K_[lDyG</t>
  </si>
  <si>
    <t>skm~H_nkwEmDxGzK~Zqt@uMoNn}@gn@ji@~a@phAdeK|bRxYtOry@gv@`pBsdFzvAFt\sHvw@iaAlJjhAdGh@bnB}aAnt@kbBvhBmaGx`@qs@zm@mf@dhAmdCddEcO`bB}bAjbD}zEoWwvAoa@iv@kv@{iXbFanJedAwzE~ZquBdv@m`DpAwu@|LkItjAjRzuAoyAjPuz@k@sqCnn@ugBt_@wX`_HugCbiNyaSv~Dw}AvsGa|GtqBkpF|xBydB|a@uPpr@HrfEttA`{B`cAhkIzzEj|Bxu@|uAuOtI`BxG`Tdo@zkDcEnyCb_@piCab@vgAiLzy@kA~{AdMhzCgEnxAiM`r@c~@ptAub@dJ_{D`oEauCjKw@wRuNxBpEkMeFqU</t>
  </si>
  <si>
    <t>51.380039</t>
  </si>
  <si>
    <t>36.141272</t>
  </si>
  <si>
    <t>mwoxHg}z{EnIgx@gH}@yLi]kdAfoEaWp^i@zfBziBwOdArrBsRjE_Vwb@m\sGyEyX</t>
  </si>
  <si>
    <t>qdrxH_|q{ExExXl\rG~Uvb@rRkEeAsrBaqBhPklD|aAecDfAelBtzD_`Aj{@wcBfdDebE|jC}g@uDomBizA}vAwHu}BqtAcx@u[{t@}Jyk@`C{wKlzBtK|Onq@zmDcCleDb_@piCab@vgAiLzy@kA~{AdMhzCgEnxAiM`r@c~@ptAub@dJ_{D`oEauCjKw@wRuNxBpEkMeFqU</t>
  </si>
  <si>
    <t>kmcyHy}e`FbNnOhrAb\fw@~`@nZvc@fk@fFvRpL~HeuAciB{aJhTutJgVm|BsC{vAok@ueDqBm_FbYuOvx@cdAjoB`fB</t>
  </si>
  <si>
    <t>uejwH}dnvEpWw~@mHeyF_gBjiCtNlY</t>
  </si>
  <si>
    <t>mau}HcnvyEpD|H{IlAdAzZl|Hyu@|_@iMfrFtSdZhOpk@xaAjrC`p@vtA{sApNq\hCspDtg@ybBgIaO</t>
  </si>
  <si>
    <t>w|hwHoq~|EbBxU}x@lsAgR~Nwj@kAgd@`e@uShsDyRfe@_LvfB_Bl\dIb^ydAd^~VriByKzXa_@|XjZlqC</t>
  </si>
  <si>
    <t>cbj|Hq`yxEc~@uiAsnAe`AkkAv@q]ve@{YilBs[wb@qsCrk@cc@shD_j@|Hi]hU{a@mAwsAjPmo@ieCkAu~@nnAy{FhBcw@dL_Hfy@~SlRsAt|AajBpGci@kAskCtg@ybBgIaO</t>
  </si>
  <si>
    <t>caazHysopEeK~YqFyD}FdHqNgq@pWcdA`ForCpUsg@br@ghDfc@gsAtSshInEsxJk]izK~j@}~Fxb@oi@|Ts}Az\ip@rR{lA|gBi@x@wkAd^yEtcAtcApZnwB</t>
  </si>
  <si>
    <t>{pkxHgpwzEwNbJxBxLfKh@eAdOq_@cQm[fVerA{t@u^_t@mHyy@{Swk@vNaaAqEse@uj@cvAecAql@i_@yo@nu@msArgB{Hps@cYfK}[``@cd@qI_t@ec@kzAsRjE_Vwb@m\sGyEyX</t>
  </si>
  <si>
    <t>a}h{Ho~|fFQ{HxTeB|Hp]|\z@icAusEtPqyEiJakAzUyz@mSwdArM{EtIaa@</t>
  </si>
  <si>
    <t>gbrvHkg_yEtFxDiMfcAsq@oh@k{AedCoYIqv@hf@as@gw@gtAs[{h@fc@ud@l@_{Bdd@_s@}IoSlo@jHaRnHvF</t>
  </si>
  <si>
    <t>afcwHcabwEh@pTkl@oInArpByNdwDqOfKk}AeOeg@hP_gBjiCtNlY</t>
  </si>
  <si>
    <t>gtl{HcfrbFrAjPoh@vWxGxw@gtCtzA_c@cCsOdyAwJaLmKpBnSz{N~IhGxMfmDl`C|rHfC|zBl^gA</t>
  </si>
  <si>
    <t>gv~|Hsvh_FdoAoz@djC{QjfA}l@dzAq}Cxj@qeCrcCupEjgAmjA`lA{OraA_h@`oBofCf~CqeA~a@|Pnd@hk@dYaBpX|W|e@mvA~uAaj@`o@xTrG{Rnz@mu@lJvTjVqNbm@{iEk[y_GhB{fEx]kvBrY}o@L}`Bl^gA</t>
  </si>
  <si>
    <t>cu`yHkpedFRf^vtA~iE|gAd~Kzq@`b@xUtgAiYtj@{Bjo@eMvR`c@vvAh[ph@|L|}@z]cMyCvhCnlA``Aap@`rDkl@lfBocCzzDgg@~xBqqBxiCuyC|aCvZriCxFjyErm@nlAzt@jKtb@`oBtm@dG|uCriC</t>
  </si>
  <si>
    <t>egn{H}yieFcA|SpH|CfdBmErIlItJ~r@mj@bd@c^|{A{`@vm@ru@ruAnQbbAok@nqDc}AjbE}m@|kDi@p~Ahp@vkCa{@fiAepAhnMkeAgr@{z@zAkZ|i@~E~zAsGpjAjBvtC|HzzBwPx`FjT|zHn{@r{DnGrEt]iMjP|j@tVjcS~IhGxMfmDl`C|rHfC|zBl^gA</t>
  </si>
  <si>
    <t>evcxHcpttE{C}z@yYkiAiGy~AbE_rBeVgvBf{B{dA|rBuJrlCo_EbmA{}FvdG}aNmI{mB|f@oOkAgf@tPe[moAopEvt@uf@kK}e@fx@e|@tNlY</t>
  </si>
  <si>
    <t>kalyHedv~Efy@y_AbOwqBvOct@nf@icAddAlPfjAwq@nhAts@luBkrBpWfd@dTkIzK|HhT}Rt^eIhj@_eBbcDpwJh[pvAls@ziA~SzkAdnC|uEvb@z[h|Blv@zjBviJljE`dF`v@`qBrfBpzI~Bbc@aJ|`AfHtyA~yAldFzqBxqKj^xxCwIpYea@n[jZlqC</t>
  </si>
  <si>
    <t>qyvyHqntrEKb^bWZf@ejAzSqGlm@h\rj@j{@`PtbB</t>
  </si>
  <si>
    <t>gl`|Hw`lyEhTye@jQ~LxJuc@kHo]~Li}@wi@axAeQorGhNww@adCq}Eke@}VkgBu`CslChuDk{G|cC{d@z`@iIsM</t>
  </si>
  <si>
    <t>s~lwHcwlvE`@oZvXt@rJhMzh@iM~_@ooAgHm|F_gBjiCtNlY</t>
  </si>
  <si>
    <t>cwc}Hegd{E`|@pjCxiAvsB`~@p_@dc@duCy@hl@fTdO}UnKkCtMtG||Fxo@vmFhV`j@b]htDzx@go@uCmN</t>
  </si>
  <si>
    <t>kgyxHmui_FqM`Jie@lmA`\zi@nh@qCjeDt|Jh[pvAls@ziAfSnjA|nChwEvb@z[h|Blv@zjBviJljE`dF`v@`qBrfBpzI~Bbc@aJ|`AfHtyA~yAldFzqBxqKj^xxCwIpYea@n[jZlqC</t>
  </si>
  <si>
    <t>mxt{HmitbFlEdIuN|}C~Ijj@xUzuR~IhGxL|fDlaCfyHfC|zBl^gA</t>
  </si>
  <si>
    <t>whd~Hw`h}EqOT{LhMrQvqDqLrhAgq@`hC}^vxBgYpyE{BfReIyAoFvf@zOv\`k@ne@py@t}BpKj_B{B~dCvd@xAdh@t[zFbPnq@d_G~e@b~BrY|`CnP~_@n\hZib@l}BhFzm@_ZfrIfs@|vAljCnz@tVpuA]zwD{[nfFfLx`M~^lhFh{LqwAjoFrTvT`Npk@xaAltClo@trAgsApNq\hCspDtg@ybBgIaO</t>
  </si>
  <si>
    <t>alywHe}{zETrmAc_Bg@mtBxXgvBxpA{x@iJpC}v@ymB`i@kIpj@oMjKc|Akq@ib@jT}hAso@ab@ow@mHyy@{Swk@vNaaAqEse@uj@cvAecAql@i_@yo@nu@msArgB{Hps@cYfK}[``@cd@qI_t@ec@kzAsRjE_Vwb@m\sGyEyX</t>
  </si>
  <si>
    <t>eyo{Hskg`FmUinAaIrCeOog@dN_`@nX{cCk[y_GpAo{Dp^waCrY}o@L}`Bl^gA</t>
  </si>
  <si>
    <t>wgwxHst`sEp`@jGpKcLjVb@vf@a`A|k@{ERn{Dn\jkAjsBrlEg}@tXomAfcAu~BscA{_C|mA}NpQ{OrpA_xBxhDoxA`@_`@}g@wc@mGwvAlXsqA{z@{~@xXe[e@w_Dky@wRiY{D_sBkNkqA{e@{x@ze@zx@`PtbB</t>
  </si>
  <si>
    <t>}ijwHsh~zE~SgtAkuAtU{WegDnDyh@{j@e_Ghm@a_Ae~@cgF{IagD}RkkAoXc^kEaaAiFmP_C~C</t>
  </si>
  <si>
    <t>itz|Hw`a}E@jHc]r@_KiHwLzj@yItDf@~FtT|CpNjWwH~mBtgBx}FxaB`kBzOjv@wyApyB}Lfa@zExu@qEpp@zNj}@aRjgHfHxjBaCjb@{e@br@oXzaClU`dAddFxuGn_@|hEn[by@zs@tk@pCpP{ZxkG}YtvAeBbeE_nBfnFqhB`qBuIkM</t>
  </si>
  <si>
    <t>ge~xHabc`F`MrWfk@fFvRpLlJikAqjBwkJhTutJgVm|BsC{vAok@ueDqBm_FbYuOvx@cdAjoB`fB</t>
  </si>
  <si>
    <t>51.354444</t>
  </si>
  <si>
    <t>34.59558</t>
  </si>
  <si>
    <t>cffxHqvisEiJ}[~DcFtRxp@n^nGdV|g@tr@fZfz@l|E_q@vnCypApjBm^|eCohAlvDkDjk@xHjE}_ClpCk@xn@_g@xsA</t>
  </si>
  <si>
    <t>wdmxHe|crE~f@ysAj@yn@|_CmpCyHkEjDkk@nhAmvDl^}eCxpAqjB~p@wnC}y@{{E_s@yZeV}g@o^oGuRyp@t_Aon@hh@owCjEusBfz@ooCcQckCusAe}@}Z~s@cw@e\qU}@{}DjYewEafC{c@{_@cWqE_VtEpFuVaS{`@~^km@djBmdH|\ai@lrAeuDde@ir@fc@g}BzUqa@flC_nCpu@a`@|YoEdxBkcA|rBuJrlCo_EbmA{}FbdF}dL{Meh@ed@wd@_q@asBbEi|AwRixApZgxAoj@ubBa|BicDqd@ke@soA}q@g{@inAq]sjAsvAmzHw_@{cAwfGyxFq^wf@g[weAmd@wsEcYqu@mbCiyCgaAge@m|AgSkx@gYqfAk{@_r@keAko@ueBufAwvF_sAm}Dyx@goGwmCecFgq@yqDuw@gtA{w@}^_kDrF{c@gEeaFi|Bab@o`@wiAypBa|BocB{{@o_@kHul@mShAom@{qAkRn}@qw@`jAef@`N_{D`oEauCjKw@wRuNxBpEkMeFqU</t>
  </si>
  <si>
    <t>{{vxHggjbFd@yIsWoKi^dEs`@hRoPd[wFjvBkXlpAlPrtGbQbuAibAtn@cc@naAoVtEaTz\iHjc@|uCriC</t>
  </si>
  <si>
    <t>uay{H{djdFgImj@xu@~Cv{BdYvoAry@n@thDewA~vNkeAgr@{z@zAyZfl@lFtxAsGpjAjBvtC|HzzBiPtoF|S`lHn{@r{DnGrEt]iMjP|j@tVjcS~IhGxMfmDl`C|rHfC|zBl^gA</t>
  </si>
  <si>
    <t>exvwH{advEgG~Mzd@`_AzYlYnoB}fAat@ayBbEi|A_S{mAjJs{@jOsc@ps@nIfRgN~q@mtAvBtIfx@e|@tNlY</t>
  </si>
  <si>
    <t>gps{Hiid`F_Ce`BfR{a@vs@yr@ji@m|DuZ{eGbBceE~]cxBrY}o@L}`Bl^gA</t>
  </si>
  <si>
    <t>a~vvHgdtxEbAlJbJ`@t@~mAea@rxDm`BbjEsKt|@mq@viAc}@hVi]c\_dAs{B_kBisL_p@oiK`Qq~@vHpF</t>
  </si>
  <si>
    <t>sq~zHi_|gF{g@{Oeg@x_EaN[}a@rX}S}Gmf@dGu`AcKueAgm@_KtuAvDhRi`@dDpd@pyBrM{EtIaa@</t>
  </si>
  <si>
    <t>y}iwHqyo|EiMpfAnVJ_I|~@ma@r[qe@rgAshA|eAmiAdh@kSmGrIb`A</t>
  </si>
  <si>
    <t>mk{vHonsvEfDll@uy@rq@mq@h_AwyAv\ot@{Csv@of@ok@iNiSsS{oAmVuHweF_gBjiCtNlY</t>
  </si>
  <si>
    <t>uxswHmfl|EiRhPz]vO|Y_A~JaN|Jb_@xVmNdMv{@oK~Va_@|XjZlqC</t>
  </si>
  <si>
    <t>woowHwmevEnHuAjBaV~a@qKqA}e@tPe[moAopEvt@uf@kK}e@fx@e|@tNlY</t>
  </si>
  <si>
    <t>ehm{Hg{feF|`@p}Aah@f~@i@jOru@lkAnQbbAok@nqDc}AjbE}m@|kDQlaBoIpo@~DzyBewA~vNkeAgr@{z@zAkZ|i@~E~zAsGpjAjBvtC|HzzBwPx`FjT|zHn{@r{DnGrEt]iMjP|j@tVjcS~IhGxMfmDl`C|rHfC|zBl^gA</t>
  </si>
  <si>
    <t>ircxHiqtvEoDwE|Ku_@nPxg@~r@h_A|d@hRl{Bs|Gp}Ah`Apd@je@z_CjiDzd@z_Bhu@tHda@__@`c@ucAvBtIfx@e|@tNlY</t>
  </si>
  <si>
    <t>ewc|HkjcqEnDoEgUei@nZk|Ch|@{xBIo]_qL~wAquCnPviAdiAlgBxoErmBfxDbg@lvHviAtuHiAnjDrt@pgFzaAaaAnq@gVnnAsuAbVmIj@i\hhAyN|UvU~eByq@pXup@ur@kvA~a@adApi@_rClhAomBapBmgHcsFim[d}@g_@o@|G</t>
  </si>
  <si>
    <t>s{a|H{tpvE~ZcZxBrFon@riAez@nh@|@uUyOyq@cpAqf@kQ`l@qKAgbAewBi_AlAgj@fScm@Ku}A{kB{M_f@gFsdCpc@oj@wAyl@ngBqmB`Xg`@lDgWcQyYobAgqDaaBysCmwB~aB_u@f_A}tA\zUwvH}v@cuFia@ut@qv@okXlFojJodA{aFj\svBxt@y{ChBcw@dL_Hfy@~SlRsAf{AmfB~Hwl@kAskCtg@ybBgIaO</t>
  </si>
  <si>
    <t>m}yvHodcxEyAoFc^tDmq@viAc}@hVi]c\_dAs{B{kBsxLco@edK`Qq~@vHpF</t>
  </si>
  <si>
    <t>iz}yHiicdFiLjM}d@tHgf@dW`JbuFcdB|qKeSnjJ`QxnU_h@~pMiwAfzIeqBk]ayAp@ulDqO_g@h`@yr@gAqMfHe`BxyC{bAtj@chAxnCqiFj~EofBtbEunAjcBkS|}@_ItrBedAxmCwWrWiQ|Akb@_BjV}nBk[y_GbBceE~]cxBrY}o@L}`Bl^gA</t>
  </si>
  <si>
    <t>gq~xHaosuEeI{u@yMkP}Ect@ek@{w@oOcg@uPxTkt@~UwBsWaPuJyOm{Guj@}yBaOasAtb@`@tf@fPn_Bc}@d\ChZpr@tRbMhlBaLrfCtg@nGuKvrBn_BnxBb_@tdAtw@~m@wNn]~E`TewB|_Aq|Dn`A_mF~NiObQv]l`@_MlYiy@nPxg@~r@h_A|d@hRl{Bs|Gp}Ah`Apd@je@z_CjiDzd@z_Bhu@tHda@__@`c@ucAvBtIfx@e|@tNlY</t>
  </si>
  <si>
    <t>mfj~Hcbh|Ejt@ly@pLkUrt@p_AdT}SfW{@aBf~Bn`@W~k@x]zFbPnq@d_G~e@b~BrY|`CnP~_@n\hZib@l}BhFzm@eZvpIls@lxAljCnz@tVpuA]zwD{[nfFfLx`M~^lhFh{LqwAjoFrTvT`Npk@xaAltClo@trAgsApNq\hCspDtg@ybBgIaO</t>
  </si>
  <si>
    <t>g`||H{iazEuBcc@ph@w{@hV`j@b]htDzx@go@uCmN</t>
  </si>
  <si>
    <t>cyl|Hy`_zEqMv`@caAq`DwtEhbB{d@z`@iIsM</t>
  </si>
  <si>
    <t>aolzHs}_cFvGsDvu@daChhC`i@zgAeS~KhdNod@z}L}JxlAooAvpHeqBk]ayAp@ulDqO_g@h`@yr@gAqMfHe`BxyC{bAtj@chAxnCqiFj~EofBtbEunAjcBkS|}@_ItrBedAxmCwWrWiQ|Akb@_BjV}nBk[y_GbBceE~]cxBrY}o@L}`Bl^gA</t>
  </si>
  <si>
    <t>qjazHykqaFlJc[oRgB_Jsd@`nCuqBrxBkdErdAeT~~@?v`@}S`{AitA`r@_vBz_@kUpfA~Xbw@hF~i@l]xvBrDvZriCxFjyErm@nlAzt@jKtb@`oBtm@dG|uCriC</t>
  </si>
  <si>
    <t>ympwHg`nzEzA_QbS`L`~@}lBdZ{wBrc@qaBj@s}@lKiKwZir@uEovCsVajCnDyh@wj@}|FpCmQ~TeNnRq`@a~@gfF{IagD}RkkAoXc^kEaaAiFmP_C~C</t>
  </si>
  <si>
    <t>qju}Hkg}tEi@|MnGpBxP{@nnAp\`Z_@fcBatA`z@qAzJxb@h|D{jD~d@bRbXe}Ab|Ayg@ncEojDncB_gElJ{iBkc@atIRuzDczAwoFs_@enKvx@ulX}v@cuFia@ut@qv@okXlFojJodA{aFj\svBxt@y{ChBcw@dL_Hfy@~SlRsAf{AmfB~Hwl@kAskCtg@ybBgIaO</t>
  </si>
  <si>
    <t>sfe{HwdnfFrLo@kXaqIoe@gwAkjAgnFtPqyEiJakAzUyz@mSwdArM{EtIaa@</t>
  </si>
  <si>
    <t>wr_{H}|pcF`LybAdLpFz\cyA{o@q~Cto@eh@zNqjAdEcmEhOmTbLCd~C_lFqqL_~O{\gdAeNcvBcv@kh@idA_jAmj@bd@c^|{Ao`@lj@LtNxt@fiAnQbbAok@nqDc}AjbE}m@|kDQlaBoIpo@~DzyBewA~vNkeAgr@q}@nCqXxo@zFnsAsGpjAjBvtC|HzzBwPx`FhKrmBqDzeA|GfkBdaAxuEnGrEt]iMjP|j@tVjcS~IhGxMfmDl`C|rHfC|zBl^gA</t>
  </si>
  <si>
    <t>kmmwHk~cvEq_@{nA`MyDqA}e@tPe[moAopEvt@uf@kK}e@fx@e|@tNlY</t>
  </si>
  <si>
    <t>e_gxHspguEmEl{B`s@lSp}BseA|rBuJrlCo_EbmA{}FvdG}aNmI{mB|f@oOkAgf@tPe[moAopEvt@uf@kK}e@fx@e|@tNlY</t>
  </si>
  <si>
    <t>ky|yHachbFuOsa@tBgTe`@kSwDeXabDk\sh@dbNiwAfzIeqBk]ayAp@ulDqO_g@h`@yr@gAqMfHe`BxyC{bAtj@chAxnCqiFj~EofBtbEunAjcBkS|}@_ItrBedAxmCwWrWiQ|Akb@_BjV}nBk[y_GbBceE~]cxBrY}o@L}`Bl^gA</t>
  </si>
  <si>
    <t>c|jzHujyqEhc@dv@x{@ewAprAavAbcBezCrm@ks@~qAxQtj@mdGxb@oi@|Ts}Az\ip@hTaoAffBZn@}jAp]cGrhAjjApVhqB</t>
  </si>
  <si>
    <t>o`qwHumc_Fsf@ubAst@rtB{v@lu@qf@~AoYc`@oAtHuXuM{NnZ~e@jXeB`ZzOhNsBvVic@|Za_AnCsVvTaRqPmx@qNc{@uJMbK</t>
  </si>
  <si>
    <t>wfnzHkzbfFu[[_A_p@w{@utCau@esEajB`_@ke@nZmaDtIypByBe~Bnp@eS{Na`@geKoe@gwAkjAgnFtPqyEiJakAzUyz@mSwdArM{EtIaa@</t>
  </si>
  <si>
    <t>s{syHktoqEbHnm@vGjD~CmRnXuPvm@tPtDgyBkd@aaDvPcsBkQ}lAlM_z@uUqqAyNyrBeo@y~@oeAwtCeNeeFxXM\mjAd^yEtcAtcApZnwB</t>
  </si>
  <si>
    <t>_k{wHierzEnNcE{XguA~@{n@j`@wyAm}@{AooBdXceBjiAy]xHik@{LtCwv@ymB`i@kIpj@uJdK}~Aeq@ib@jTilAcs@u^_t@mHyy@{Swk@vNaaAqEse@uj@cvAecAql@i_@yo@nu@msArgB{Hps@cYfK}[``@cd@qI_t@ec@kzAsRjE_Vwb@m\sGyEyX</t>
  </si>
  <si>
    <t>srt|Hmq__FU_MiQiFyJ_rC_S_pAqAeuC|h@sm@`bAi{Bnm@ekC`cDcxF`s@mi@j~@mHte@mR`c@sZ~fBq_CbjCadAxh@`Aht@xw@dYaBpX|W|e@mvA~uAaj@`o@xTrG{Rnz@mu@lJvTjVqNbm@{iEk[y_GhB{fEx]kvBrY}o@L}`Bl^gA</t>
  </si>
  <si>
    <t>oxi{HijvgF_QoBVvn@ni@|Mo@hGg_@fCpd@pyBrM{EtIaa@</t>
  </si>
  <si>
    <t>koo{HapdeFqD|[sq@qa@iCxJ`g@tUlB|WpKnGlx@zFjMhIyBtSxt@fiAnQbbAok@nqDc}AjbE}m@|kDQlaBoIpo@~DzyBewA~vNkeAgr@{z@zAkZ|i@~E~zAsGpjAjBvtC|HzzBwPx`FjT|zHn{@r{DnGrEt]iMjP|j@tVjcS~IhGxMfmDl`C|rHfC|zBl^gA</t>
  </si>
  <si>
    <t>qwq|Hoau_FvqAakCj{AsbC`s@mi@j~@mHddA_i@zqBihCl{CwcA~a@|Pnd@hk@dYaBpX|W|e@mvA~uAaj@`o@xTrG{Rnz@mu@lJvTjVqNbm@{iEk[y_GhB{fEx]kvBrY}o@L}`Bl^gA</t>
  </si>
  <si>
    <t>u`d}HmkauEjB|FfBgNm]_StWw|Ap|Agh@xeEsmDt`ByaErJudBac@i{IRuzDczAwoFs_@enKvx@ulX}v@cuFia@ut@qv@okXlFojJodAi~E~ZquBdv@m`DhBcw@dL_Hfy@~SlRsAf{AmfB~Hwl@kAskCtg@ybBgIaO</t>
  </si>
  <si>
    <t>mmnzH}sueFj^ta@`TeYvAgl@aLqf@pEglBc_Ao}DqGg_Bw{@utCss@crEokB~]ke@nZmaDtIypByBe~Bnp@eS{Na`@geKoe@gwAkjAgnFtPqyEiJakAzUyz@mSwdArM{EtIaa@</t>
  </si>
  <si>
    <t>o`yvHsh_yE_K}_@pAmZqq@ev@wuAu\{h@fc@ud@l@_{Bdd@_s@}IoSlo@jHaRnHvF</t>
  </si>
  <si>
    <t>g|__Ikw_xEfqAryBr\xYlSwVtgExfFjkAvwFjiAbiDfn@ki@nNo}@pt@tM{K_[lDyG</t>
  </si>
  <si>
    <t>{~pyHyvpfFsTkKgMjm@~d@hh@kS|g@{q@en@cfAy]guAe|Az_CerOxhB~z@trAcBh`@aTnR{f@lg@OfHwWzfA}UxeEwzElrCzyC~@``@</t>
  </si>
  <si>
    <t>emo}Haxl|EptBclGlPjFxkCuo@`j@ekBjK}tCtv@siCvZzK|wAzoBx{AeOvWbLrN|W}G`pBxfBd{FxaB`kBzOjv@wyApyB}Lfa@zExu@qEpp@zNj}@aRjgHfHxjBaCjb@{e@br@mWjgCjTp~@ddFxuGn_@|hEn[by@zs@tk@nC~NyZjmG}YtvAeBbeE_nBfnFqhB`qBuIkM</t>
  </si>
  <si>
    <t>atjyHeixqEon@oIyjCmvC_b@gkA}a@}|Dwn@e}@abAmgCsQorFxXM\mjAd^yEtcAtcApZnwB</t>
  </si>
  <si>
    <t>{hpyHicgbFqGgAl@`Z|S~e@n\eQpfA~Xbw@hF~i@l]xvBrDvZriCxFjyErm@nlAzt@jKtb@`oBtm@dG|uCriC</t>
  </si>
  <si>
    <t>ot_xHsnlyEzPaQgFgSum@l`Aqp@gcBslAweEhDskHlgGq|F`J_Vdj@k]zm@uOrU~Gxe@_JxyCgCrU}Mjl@wrA~M}fApbA_wBnXksBrc@qaBj@s}@lKiKwZir@uEovCsVajCnDyh@wj@}|FpCmQ~TeNnRq`@a~@gfF{IagD}RkkAoXc^kEaaAiFmP_C~C</t>
  </si>
  <si>
    <t>aizyHgevrEnFnAwAtMfq@|PDeZ`xAxB~VsGjiAdmAzT~mB</t>
  </si>
  <si>
    <t>mulzHw`bhFr@hd@cTdo@}n@rW_Xm~@_zB~y@i_@s`AcvB`bAobAYkF}e@eeCj_@}d@rmAkf@~}DaN[}a@rXqT_Hye@fGccAcLgcAgl@_KtuAvDhRi`@dDpd@pyBrM{EtIaa@</t>
  </si>
  <si>
    <t>qwlxHifl`F~Ia]wa@sQyo@uo@aK}jCs~@kfJzGifDhNwqAmGwaBgHsJq`AgWshCkFexAojA</t>
  </si>
  <si>
    <t>cpl{H}`v`FpH`ExO{IuPhnCshAlqCgVxPgo@qAjV}nBk[y_GbBceE~]cxBrY}o@L}`Bl^gA</t>
  </si>
  <si>
    <t>mlt{Heme_FsLkBcw@m{DuMuqA~RilBfaAcaBhKsk@|HwlPjR{b@vs@yr@ji@m|DuZ{eGbBceE~]cxBrY}o@L}`Bl^gA</t>
  </si>
  <si>
    <t>wvqxHgj_vEbNjGdHwq@iRodC`~@nNrdApw@p{@mN|jCjx@`a@aDlgA~HnvEcqBjIbJnrB^feAbVzb@f~@l`@fXlsAy~@|SgEjY}l@fp@eN{Boe@bg@yOqA}e@tPe[moAopEvt@uf@kK}e@fx@e|@tNlY</t>
  </si>
  <si>
    <t>oxnxHqjjhFcfAvmCubAzlAuh@|WkzAl{DvNh|Cd[tl@gStp@k|FrtDua@qGa|Az|BlrCzyC~@``@</t>
  </si>
  <si>
    <t>i_hwHybdyEdc@{CjSrW~Jf{@qKhh@jHaRnHvF</t>
  </si>
  <si>
    <t>w~_zHkgisEdTx\dMplAcoApzAeb@fqFfbAxuApx@t@`^tVrqAf|C|f@hk@nOyz@feBl@n@okAd^yEjiAdmAzT~mB</t>
  </si>
  <si>
    <t>oub~Hg_k{E~o@le@lc@aiAbX{D`Wp\dH|hAaZhyI~r@bvApdCvu@dSji@~Hdu@q@rrD{[nfFfLx`M~^lhFh{LqwAjoFrTvT`Npk@xaAltClo@trAgsApNq\hCspDtg@ybBgIaO</t>
  </si>
  <si>
    <t>iev{Hygq`F}A~J~_Ar|Atg@vmAzVddApYgVzi@s`Ei[kaGnBghEr]_uBrY}o@L}`Bl^gA</t>
  </si>
  <si>
    <t>a~wwHusiuEqLkGV_o@u_@qTbZigAhQszAj[gnAxbGq}MaI{nB|f@oOkAgf@tPe[moAopEvt@uf@kK}e@fx@e|@tNlY</t>
  </si>
  <si>
    <t>ujczHy_xoEzOma@fQkbB~HcrNuM_qClWaaA`ForCpUsg@br@ghD~b@}oA|S}kInEsxJk]izKhj@{{Fnc@ql@|Ts}Az\ip@rR{lA|gBi@x@wkAd^yEtcAtcApZnwB</t>
  </si>
  <si>
    <t>kugyHctx|EpPwRr`@zrAjq@~v@fnBzoEp{@nc@pyAjpAv`@tCjNxWxEhvAoXfbIgdBnpGdNzcA~`@`k@`}BXhrDabAxtByQdArrBsRjE_Vwb@m\sGyEyX</t>
  </si>
  <si>
    <t>qcb|H_}jwE|^lH{OjtAsFdeCeeCoR{dCdpAo_AqEis@egAscAmsDueA}uBy_@oc@ktB~cB_u@f_A}tA\zUwvH}v@cuFia@ut@qv@okXlFojJodA{aFj\svBxt@y{ChBcw@dL_Hfy@~SlRsAf{AmfB~Hwl@kAskCtg@ybBgIaO</t>
  </si>
  <si>
    <t>sdpwHeww_FcHbCyD_OifAdAc_Aby@oNn[_ZtqBhEnyA}JrtFan@tlEuXuMaOnXdf@jZaBlZrO`LoBrXic@|Zu_AtCoUpTqRqPmx@qNc{@uJMbK</t>
  </si>
  <si>
    <t>ifs}Hud`|EhAwHcj@ib@vCyuAyDeqAeJ_UzDseApZwq@bDkb@bQiQbvAlO`c@wAdBuc@tkBkmFfMdGhlC}k@vl@woBjK}tC~u@{hCl[bK|wAzoBx{AeObWrKfOlX}G`pBxfBd{FxaB`kBzOjv@wyApyB}Lfa@zExu@qEpp@zNj}@aRjgHfHxjBaCjb@{e@br@mWjgCjTp~@ddFxuGn_@|hEn[by@zs@tk@nC~NyZjmG}YtvAeBbeE_nBfnFqhB`qBuIkM</t>
  </si>
  <si>
    <t>ahd}HexxyEeLh\dXz_@f{@dKro@bgApeC~q@pUu@~nAsqApNq\hCspDtg@ybBgIaO</t>
  </si>
  <si>
    <t>wwc{Hy}lbF{JxFm|@emAcj@m@imAc{@iiA`p@{aA|Ta`CvrAyi@aFqYdNuIi^|Wb_R~IhGxMfmDl`C|rHfC|zBl^gA</t>
  </si>
  <si>
    <t>sk||Ho}|_FrRhv@rfE{M|~@wW`dB`{BtHpVf~Bg|D`m@ec@j~@mHp~@ud@nwBslCl{CwcA~a@|Pnd@hk@dYaBpX|W|e@mvA~uAaj@`o@xTrG{Rnz@mu@lJvTjVqNbm@{iEk[y_GhB{fEx]kvBrY}o@L}`Bl^gA</t>
  </si>
  <si>
    <t>y_`wHaq~wEta@xZjJc[z@io@k]u^_dAs{B_kBisL_p@oiK`Qq~@vHpF</t>
  </si>
  <si>
    <t>_cvwH{c~~EmMuImaAnv@ybAfEoUpTqRqPmx@qNc{@uJMbK</t>
  </si>
  <si>
    <t>kkvxH}}utEaHnhAa\fy@_@fyAd[joE|S|e@vbBmmG|\ai@lrAeuDde@ir@fc@g}BzUqa@flC_nCpu@a`@|YoEdxBkcA|rBuJrlCo_EbmA{}FbdF}dL{Meh@ed@wd@}n@cjB`CgeB_S}oA|VaB`Vsa@pj@_VhZ{UHuR|AfEpl@we@kK}e@fx@e|@tNlY</t>
  </si>
  <si>
    <t>cmx|Hgmo`FbTsbAtVnPj~Bla@rzAzrBdoBpe@fvCl_@r`C|lCrr@vOnpBku@fXeBj_@vPnd@hk@dYaBpX|W|e@mvA~uAaj@`o@xTrG{Rnz@mu@lJvTpYgV|i@ebEk[y_GhB{fEx]kvBrY}o@L}`Bl^gA</t>
  </si>
  <si>
    <t>ie}|HcyyyEkEtBkBkRl~@oc@~vBuaBpKsIuCmN</t>
  </si>
  <si>
    <t>ebq{HsiedFnGbUcIbJoyAprOkeAgr@{z@zAkZ|i@~E~zAsGpjAjBvtC|HzzBiPtoF|S`lHn{@r{DnGrEt]iMjP|j@tVjcS~IhGxMfmDl`C|rHfC|zBl^gA</t>
  </si>
  <si>
    <t>ekw|Hqdx}E~RfNzJkAkc@tuBmGxNeOrD|Dt^yQzHzP`bCgmB|xJqYxpAyItDf@~FtT|CfNdVuHfnBvfBd|F~bBrmBzOjv@wyApyB}Lfa@zExu@qEpp@zNj}@aRjgHfHxjBaCjb@{e@br@oXzaClU`dAddFxuGn_@|hEn[by@zs@tk@pCdRg[rlGqYftAeBbeE_nBfnFqhB`qBuIkM</t>
  </si>
  <si>
    <t>e}xyH{uysEyJrcEfMxnALrwBrbAv`EjLbyAwSl|Ct`ApkDyDd}BvjAxoAzT~mB</t>
  </si>
  <si>
    <t>uhvwHw~o`F_AiJwIzIu~@uV_g@rBsC{Eas@vP{`@g@oOfPnoAr{@jl@zCjLxvAaE~\tMx}AiQbfBdGvwEtL`yA{C|eD}KbsAnn@ptDjk@`gBmCdgAom@bkEgYcLaOnXdf@jZaBlZrO`LoBrXic@|Zu_AtCoUpTqRqPmx@qNc{@uJMbK</t>
  </si>
  <si>
    <t>wyyyHesprEkHcAnXoxAxfBFn@}jAvZaHlkAhkApVhqB</t>
  </si>
  <si>
    <t>m|wvHs|qyErMwN|G|\x\`SdiA~eBvgAtxDatC|bEuMgUmVi@sy@hg@as@gw@gtAs[{h@fc@ud@l@_{Bdd@_s@}IoSlo@jHaRnHvF</t>
  </si>
  <si>
    <t>urxzHmngfFia@mb@{RkaDatDPe~Bnp@eS{Na`@geKoe@gwAkjAgnFtPqyEiJakAzUyz@mSwdArM{EtIaa@</t>
  </si>
  <si>
    <t>m{yxHklk{E|Pu@}HawAfUgsAnnDsaAxtByQdArrBsRjE_Vwb@m\sGyEyX</t>
  </si>
  <si>
    <t>yf|vHc|awEwCc\eSld@al@dOkk@qPsk@dLmmAoA{\qJnArpB}MpuDmPzLk}AeOeg@hP_gBjiCtNlY</t>
  </si>
  <si>
    <t>mza|HyrlrEwH{C__@pK?j_@_k@bW_Q~ScHdjCtxCxuH|\x`Bd}@g_@o@|G</t>
  </si>
  <si>
    <t>kfz{HcjhaFsc@ka@fUeo@fRDtKe~A|sDkaK~IhGbQrxDb}BpgHfC|zBl^gA</t>
  </si>
  <si>
    <t>myn|Hqr~{Eg[|W}_@meAe`@cV_~BhyA_lAxT\teFeg@tv@oXf_ClUtfAddFxuGn_@|hEn[by@zs@tk@jCpLuZxoG}YtvAiAjbE{nB~pFqhB`qBuIkM</t>
  </si>
  <si>
    <t>edg{Hk_ihFek@tlA}RvuGgNnhAgU|p@jo@vlA_KtuAvDhRi`@lBpd@h{BrM{EtIaa@</t>
  </si>
  <si>
    <t>elgwHsurwEqFlm@f]hcAnf@mZhcBwW|w@jj@yfApwHa\vTaYdcA@vsCmMptDeOxMqwAqOwn@vP_gBjiCtNlY</t>
  </si>
  <si>
    <t>gq{wHipt{ErBmKcSwMpBql@y\oVlU}xBgDqeByrJxaEyaCziCmuBpRdArrB_I~DsJq@_Ty`@m\sGyEyX</t>
  </si>
  <si>
    <t>sr`zH{rbqEttAfDxQmaGnEsxJk]izKtk@iaGbb@cg@|Ts}Az\ip@rR{lA|gBi@x@wkAd^yEtcAtcApZnwB</t>
  </si>
  <si>
    <t>ot|yHerffFw\wv@|dBiyBbg@qgAtbDcsSxhB~z@trAcBh`@aTnR{f@lg@OfHwWzfA}UxeEwzElrCzyC~@``@</t>
  </si>
  <si>
    <t>kdbxHmbs|Es^wW}_@fd@oe@nKwf@uOPlIho@xyD|f@pkAxSxtBNx`BtYxw@|m@vqD_eFxwB__C|gCmuBpRdArrB_I~DsJq@_Ty`@m\sGyEyX</t>
  </si>
  <si>
    <t>u_}yHaeqgFmFcFwBbm@bp@~Yh`@zt@z]beAnRpkAd_AnvBb`BjHtHxOsEbd@|gB`}@vtAmAh`@aTnR{f@lg@OfHwWleAwTfgE}{ElrCzyC~@``@</t>
  </si>
  <si>
    <t>y|lvHk|wwE|IbZhJq`@pb@gPV_aCq]cn@kfKk`D_NaMegAhM{z@xnAyr@lQe^i\_dAs{B_kBisL_p@oiK`Qq~@vHpF</t>
  </si>
  <si>
    <t>ydexHyy{sEvNiz@uKwGonAk]{}DjYewEafC{c@{_@cWqE_VtEpFuVaS{`@~^km@djBmdH|\ai@lrAeuDde@ir@fc@g}BzUqa@flC_nCpu@a`@|YoEdxBkcA|rBuJrlCo_EbmA{}FjdG}`NaI{nB~d@yMl@}On_@qJdEsnAbVyTjHr@d@goAsJiMu^uBwUif@q\kzAfx@e|@tNlY</t>
  </si>
  <si>
    <t>}ub~Han}wEbMm_@lJ|Cj_Di_ApmBdAtcCkqArjBas@vDobB_c@{dAjHkv@{Z{_Cg}@c{AqCil@{f@cgAubAunDaGo_GrD}oD`XafD{B}uB~Pay@uAsVh{LqwAjoFrTvT`Npk@xaAltClo@trAgsApNq\hCspDtg@ybBgIaO</t>
  </si>
  <si>
    <t>mouyHk`tpEqD`R_Ko@zGyk@~Qs`@gL}uE}LrBua@~u@ivA`Oyb@qFeEhu@{oA`@mpAua@pb@ytBja@_dAhUgrItEgaKe]izKpk@i~Fbb@cg@|Ts}Az\ip@hTaoAffBZn@}jAp]cGrhAjjApVhqB</t>
  </si>
  <si>
    <t>g{x|Hm|ouEn`@waA|JwhBkc@gwIl@qrD}zA{wFy_@ssK|x@ggX}v@cuFia@ut@qv@okXlFojJodA{aFj\svBxt@y{ChBcw@dL_Hfy@~SlRsAf{AmfB~Hwl@kAskCtg@ybBgIaO</t>
  </si>
  <si>
    <t>}~hwHcat|EaIrKqIvlAuQqFdE~w@aKhbA_`Dc@y}@r]~VriByKzXa_@|XjZlqC</t>
  </si>
  <si>
    <t>y`k{HkmsgFaC`FjMuB|BfYh\yKxXpsArM{EtIaa@</t>
  </si>
  <si>
    <t>cip{Hwrp_Faz@unAk_Aq{@pNcfGRkbIjR{b@vs@yr@ji@m|DuZ{eGbBceE~]cxBrY}o@L}`Bl^gA</t>
  </si>
  <si>
    <t>si_zHckitEbcAh[vDzk@rnAn`FpH`_Anc@loApDvlAoK|oDfMxnALrwBrbAv`EjLbyAwSl|Ct`ApkDyDd}BvjAxoAzT~mB</t>
  </si>
  <si>
    <t>mrlwH}}n{E_hAsbH{IagD}RkkAoXc^kEaaAiFmP_C~C</t>
  </si>
  <si>
    <t>elc|H_~vqElr@sXbP`BzNiUfaBen@o@|G</t>
  </si>
  <si>
    <t>uhpwH_zj}EpFgBqPjXaTmYuH_o@yONqk@rWsxAfsAyeA}M|NnkAaJfgAfH|zA~yAldFfwAxfHtx@v`GmFvXed@j_@jZlqC</t>
  </si>
  <si>
    <t>oupxH}dfaFr@kqAuNcj@ifAaYa_CkCw}AulA</t>
  </si>
  <si>
    <t>g}{wHa|i}EaL~JvJ~N`m@sYvz@cIbTz{AwIxkAfH|zA~yAldFfwAxfHtx@v`GmFvXed@j_@jZlqC</t>
  </si>
  <si>
    <t>keu{Hs}lbFuFoEsWzJyA`f@`^dbAlTgYbSdiO~IhGxMfmDl`C|rHfC|zBl^gA</t>
  </si>
  <si>
    <t>_oo~HcpmxErIlFxFyQzc@u\t]ljBqJ`kCfuAtzBxNpgCbXgMxfBMn[t_B`Pf_CgGffA|I|nA_[rBrBzNs}@d{@b\baAQlmA}BdPyVbTkF`f@on@xPc}@b@uAoG_hAgL{K_[lDyG</t>
  </si>
  <si>
    <t>aab{H{mz_F~N_e@}Qw}D_I_Ou{@}r@ojAiSah@lHk|BqF}e@w^s^uGoc@qzAmRoHg_@weBdYmfCk[y_GbBceE~]cxBrY}o@L}`Bl^gA</t>
  </si>
  <si>
    <t>ifmzHeqfqEvYa@fZ}UdP}bEkMczBuWskAbgCarEruAyyAbcBezCli@}n@zM}FhgAhUtj@mdGxb@oi@|Ts}Az\ip@rR{lA|gBi@n@}jAp]cGrhAjjApVhqB</t>
  </si>
  <si>
    <t>kgm~HkswvEz|AilA~GchAm{DchHnIoFdPirClPgKjUvNfT`@{K_[lDyG</t>
  </si>
  <si>
    <t>q{lyHwrpcFtPq[tD_bArw@esAhDciAzTgc@`aAaxAn_@sZl{@sLz_@xQ`c@uPpS_p@nX_^dGiaBxSnBraAv}C|gAd~Kzq@`b@xUtgAiYtj@{Bjo@eMvR`c@vvAh[ph@|L|}@z]cMyCvhCnlA``Aap@`rDkl@lfBocCzzDgg@~xBqqBxiCuyC|aCvZriCxFjyErm@nlAzt@jKtb@`oBtm@dG|uCriC</t>
  </si>
  <si>
    <t>mp{xHa_q|EvQa[_IlrB~Knv@yNx|@dQrYzEttA_Xv~HydBruGzKl~@hc@np@`}BXhrDabAxtByQdArrBsRjE_Vwb@m\sGyEyX</t>
  </si>
  <si>
    <t>ymyxHsw|dFLlKrMGtf@thBiLjj@nk@|_EiN`a@o~BqKkXxQerClnIg@pk@vtA~iE|gAd~Kzq@`b@xUtgAiYtj@{Bjo@eMvR`c@vvAh[ph@|L|}@z]cMyCvhCnlA``Aap@`rDkl@lfBocCzzDgg@~xBqqBxiCuyC|aCvZriCxFjyErm@nlAzt@jKtb@`oBtm@dG|uCriC</t>
  </si>
  <si>
    <t>igb|Hiu|zE`X}AaG|a@i^zVua@qBuRf|AvLlkAmFpfAzP|Kli@ySq@|s@_sIh|Ls_H`gC{d@z`@iIsM</t>
  </si>
  <si>
    <t>akq|Hcmz|EaAzGfTdGh`@~~Bmw@zfCaCdrAiw@~f@mq@`AwyApyB}Lfa@zExu@qEpp@zNj}@aRjgHfHxjBaCjb@{e@br@oXzaClU`dAddFxuGn_@|hEn[by@zs@tk@pCdRg[rlGqYftAeBbeE_nBfnFqhB`qBuIkM</t>
  </si>
  <si>
    <t>ifpzHwcggFlbDluLj`HziKfvB|zDddAi`Bjz@a_And@}cA`cDosSlhBj{@trAcBh`@aTnR{f@lg@OfHwWzfA}UxeEwzElrCzyC~@``@</t>
  </si>
  <si>
    <t>yba}H}tr|EjQs^dNp^th@}x@iF_h@na@on@fu@ea@|]ke@ttArtElhBnxB`Hjm@qxAbuB}Lfa@zExu@qEpp@zNj}@aRjgHfHxjBaCjb@{e@br@oXzaClU`dAddFxuGn_@|hEn[by@~w@xv@mZfrG}YtvAiAjbE{nB~pFqhB`qBuIkM</t>
  </si>
  <si>
    <t>slzvHomfvEgRCcc@|k@aGlfFwo@~gCmXzkBc]t[w}AepCecAoj@}rAy`@mqAmu@waBsbDol@_nB`MyDqA}e@tPe[eFe]ghAirDvt@uf@kK}e@fx@e|@tNlY</t>
  </si>
  <si>
    <t>e|}{HudvrEyH~r@bKd^|KbFxkA{d@jb@ke@v]zXfa@p~C|F~vCq@|xD}oBxaDcPtt@ra@bqB{f@xQyHqD_n@hXo@|G</t>
  </si>
  <si>
    <t>id|zHkqfiFcF~HpG~Zek@qCyfApf@}VfhAwnAmeAyt@zKuoEv~Cyh@jGu^|Uec@bmAw]toDh{DnwIza@fmBlBnrAmTrdFgNnhAgU|p@jo@vlA_KtuAvDhRi`@lBpd@h{BrM{EtIaa@</t>
  </si>
  <si>
    <t>{cjxHircaFiCkl@{b@sGuAmmB{e@cs@g}Bpr@mPck@qdAaXa_CkCw}AulA</t>
  </si>
  <si>
    <t>g_q~HugovE|G_EkFgYxFwOdTqGtHcRs@_u@vSg_Boe@mnGtt@s[|EvCkGud@`i@{Y}oAm`CpIoEdPirClPgKjUvNfT`@{K_[lDyG</t>
  </si>
  <si>
    <t>yiv}Hcx~tEzMqPuBem@nM{HhOdMn]aT`fCocGe_N{d_@sxBkbFm`LanScZ{v@}EyQhm@gh@jLs{@`K_CjUvNfT`@{K_[lDyG</t>
  </si>
  <si>
    <t>qhvyHgbteFcEtFyTgAsBdo@mTrKwRcb@udAgBatDjr@qJqqHxw@qqIb[my@juBupCbg@qgAnbDyrS~hBtz@trAcBh`@aTnR{f@lg@OfHwWzfA}UxeEwzElrCzyC~@``@</t>
  </si>
  <si>
    <t>mox}Hk{yvEcHk@Ua[_JaOtg@eo@~M~iAruBaeAtr@{_BvhBmaGx`@qs@zm@mf@dhAmdCbbEqNx|@sd@hf@{]jbD}zEoWwvAoa@iv@kv@{iXbFanJ{_Ag{DiCab@j\svBxt@y{ChBcw@dL_Hfy@~SlRsAf{AmfB~Hwl@kAskCtg@ybBgIaO</t>
  </si>
  <si>
    <t>c{_{Hu_vgFuYyQ{GuQ_CxTaN[}a@rXqT_Hw_AzBcl@cIi`A{j@_KtuAvDhRi`@dDpd@pyBrM{EtIaa@</t>
  </si>
  <si>
    <t>ske{HgqxvE~@hJr\uI{i@|vC_pBllC{wAlj@{iDacCem@jYgtAcWwk@d[qc@qPev@ojAmdBckAwXo_@dF_s@ei@io@qpA}kCwXmfB|Geo@eeCoRubCroAuaA_Euu@ikAscA}sDicAiqBy_@oc@ktB~cB_u@f_A}tA\zUwvH}v@cuFia@ut@qv@okXlFojJodA{aFj\svBxt@y{ChBcw@dL_Hfy@~SlRsAf{AmfB~Hwl@kAskCtg@ybBgIaO</t>
  </si>
  <si>
    <t>}y{|HkkrzEnBjD{ZsBoBnRrIr{Dxo@vmFhV`j@b]htDzx@go@uCmN</t>
  </si>
  <si>
    <t>snvzH{rraFehBd`D{bAtj@chAxnCqiFj~EofBtbEunAjcBkS|}@_ItrBedAxmCwWrWiQ|Akb@_BjV}nBk[y_GbBceE~]cxBrY}o@L}`Bl^gA</t>
  </si>
  <si>
    <t>grxxHc|rgFZ_Pg}DtfCc`@kHa|Az|BlrCzyC~@``@</t>
  </si>
  <si>
    <t>ew}yHyrpaFmT~T_Zyu@kw@eAZcQoRgB_Jsd@`nCuqBd{B_gE`bAqQ|dAiAnsBocBlu@myBz_@kUpfA~Xbw@hF~i@l]xvBrDvZriCxFjyErm@nlAzt@jKtb@`oBtm@dG|uCriC</t>
  </si>
  <si>
    <t>an||HaxuyEHlNiOtGia@oNeLdoAxLoFtjAjRnyAs_BvLqt@kAskCtg@ybBgIaO</t>
  </si>
  <si>
    <t>qd_|HcqruEiGcmAxq@a{E{HgeBjh@}_ByVwe@_]{lCaYnXoCgItM_TajB{_Fez@nh@|@uUyOyq@cpAqf@kQ`l@qKAgbAewBi_AlAgj@fScm@Ku}A{kB{M_f@gFsdCpc@oj@wAyl@ngBqmB`Xg`@lDgWcQyYc`AslDueA}uBub@kc@oqBzcB_u@f_A}tA\zUwvH}v@cuFia@ut@qv@okXlFojJodA{aFj\svBxt@y{ChBcw@dL_Hfy@~SlRsAf{AmfB~Hwl@kAskCtg@ybBgIaO</t>
  </si>
  <si>
    <t>wc`yHax~sEqFa]r[s\t\fU~Tba@rcAfp@vTxAqr@xtB{fDzcCaaCdsCy\zAmcAdmArNzlAoFhOaYlj@}uCvkCcs@p}Cc^vl@{aAr_AyiBsVlm@j{BmEpyBvjAxoAzT~mB</t>
  </si>
  <si>
    <t>eaw{HyosqEgHhQwJmVjWwdA_vB}dD{f@xQyHqD_n@hXo@|G</t>
  </si>
  <si>
    <t>{kl|HglrsE{IlkAyKaCw|D~o@g`@|i@q|@`f@reMjm`@zfFzuM|\x`Bd}@g_@o@|G</t>
  </si>
  <si>
    <t>ak||Hu~zwE`WxtAkbD|zEabB|bA{tB|CfSwcDsa@yRuDuj@fSwq@jFyyCpc@mjBbFumEliElyAvt@}Poh@izPfFulJ_`As|D{Bif@vqAeoGhBcw@dL_Hfy@~SlRsAf{AmfB~Hwl@kAskCtg@ybBgIaO</t>
  </si>
  <si>
    <t>envwHcjzvEk]j~@wJxA{GzQdbCdlDzd@z_Bhu@tHda@__@`c@ucAvBtIfx@e|@tNlY</t>
  </si>
  <si>
    <t>mbj|H{o_bFhDg~@pSgJzg@lk@Gpx@`cA~}Ij|@msA~_@qtA`aA{|@t`CmeApvAmQz`@_lBtb@eVj`@_iDffA}bBbSdiO~IhGxMfmDl`C|rHfC|zBl^gA</t>
  </si>
  <si>
    <t>e_}vHysk}EkYvIsMuDsVotAozAtq@wHrVjTb{B{|@dkCcc@hg@_~ArjA{aBlvCgR~Nwj@kAec@jb@wT~uDyRfe@wNheC|H~\npD`A_At[_Gfb@{_@nYma@bbAub@jd@qeAtz@ep@bVuQ{GrIb`A</t>
  </si>
  <si>
    <t>wmoyH_zdhFoB{b@cNzBq@uO{w@pJys@bm@hTb}YgFhmA_^t`CzhB||@trAcBh`@aTnR{f@lg@OfHwWzfA}UxeEwzElrCzyC~@``@</t>
  </si>
  <si>
    <t>cvp|HaxfaFrCyk@|rBqhChj@kdB`bAqa@lh@ys@rzA_z@|q@ipAd`@_pAr_Agx@jtAaq@r}@mXd~@{Gz`@_lBtb@eVj`@_iD|dA}bBlTdiO~IhGxMfmDl`C|rHfC|zBl^gA</t>
  </si>
  <si>
    <t>u}mxH}k}zEqIxTeMq]wHpCwCzf@eT`NsScA_ObZqKy@sTcp@vNaaAwD}b@g]yaA{OmXq`Acj@i_@yo@nu@msArgB{Hps@cYfK}[``@cd@qI_t@ec@kzAsRjE_Vwb@m\sGyEyX</t>
  </si>
  <si>
    <t>gtjyHiqeeFmHzk@yWra@_P@oJz{@jg@|sEfPxMeTf{AtK`g@lhGalC|aAgv@dnBnxA}^fqAq@rfA~]vz@nAla@nf@|_@{rCnnIy@~l@vtA~iE|gAd~Kzq@`b@xUtgAiYtj@{Bjo@eMvR`c@vvAh[ph@|L|}@z]cMyCvhCnlA``Aap@`rDkl@lfBocCzzDgg@~xBqqBxiCuyC|aCvZriCxFjyErm@nlAzt@jKtb@`oBtm@dG|uCriC</t>
  </si>
  <si>
    <t>}|vxHqsm_FcGFsB|eAq`@ndA_VmW{EfDyr@zuA~@pKvYpd@nh@qCjeDt|Jx[rwAdo@faA~V`rAf`BdyC~j@fz@xa@t\|_Cnx@zjBviJljE`dFpx@xwBbdBxsI~Bbc@aJ|`AfHtyA~yAldFzqBxqKj^xxCwIpYea@n[jZlqC</t>
  </si>
  <si>
    <t>}ebxHy{y~EiG`o@rRsmCn[kaAfHk@xL|ShNfl@</t>
  </si>
  <si>
    <t>me~xHqhp|End@ri@~MmJdq@fs@~Bxd@wN|{@dQrYzEdqAqXjgIgdBnpGbMxaA`b@bm@`}BXhrDabAxtByQdArrBsRjE_Vwb@m\sGyEyX</t>
  </si>
  <si>
    <t>oii~H_`q|EnDt_AvOf\`k@ne@py@t}BpKj_B{B~dCvd@xAdh@t[zFbPnq@d_G~e@b~BrY|`CnP~_@n\hZib@l}BhFzm@_ZfrIfs@|vAljCnz@tVpuA]zwD{[nfFfLx`M~^lhFh{LqwAjoFrTvT`Npk@xaAltClo@trAgsApNq\hCspDtg@ybBgIaO</t>
  </si>
  <si>
    <t>ubd{H{_peFc\lI~Afo@qa@jGwn@dk@y|Ahm@{Hb|@rQb|@mj@bd@c^|{Ao`@lj@LtNxt@fiAnQbbAok@nqDc}AjbE}m@|kDi@p~Ahp@vkCa{@fiAepAhnMkeAgr@{z@zAc[xn@vFbvAsGpjAjBvtC|HzzBwPx`FhKrmBqDzeA|GfkBdaAxuEnGrEt]iMjP|j@tVjcS~IhGxMfmDl`C|rHfC|zBl^gA</t>
  </si>
  <si>
    <t>siswHe`h{ExEqAGvUzRaJfN{^~L~B`p@oN~MyOtdAlJi]qrDbm@}}@a~@gfF{IagD}RkkAoXc^kEaaAiFmP_C~C</t>
  </si>
  <si>
    <t>_bp}Huwh{ECac@c\w]sBajAyGmNmu@tp@atA_MwpAhD_yB}nB}d@vm@}b@b~BxE`r@wY`sI~r@bvAljCnz@tVpuA]zwD{[nfFfLx`M~^lhFh{LqwAjoFrTvT`Npk@xaAltClo@trAgsApNq\hCspDtg@ybBgIaO</t>
  </si>
  <si>
    <t>ejc{Ho|a_FtHyJg^s`Ao~@ocAi[gn@mOmEwsBttAq{Cml@ynBzz@zBle@eU|Xc`BarIlQ_vBnbAmdBhKsk@|HwlPjR{b@vs@yr@ji@m|DuZ{eGbBceE~]cxBrY}o@L}`Bl^gA</t>
  </si>
  <si>
    <t>}q~xHea_hFi@~G~IYlzB{WpxA~^bRbg@cHnUrO~vCf[jm@_]`{@urFpiDwb@uF_{A~{BlrCzyC~@``@</t>
  </si>
  <si>
    <t>orpyHav|rEwD}Um]g^ug@dg@yiBsVlm@j{BmEpyBvjAxoAzT~mB</t>
  </si>
  <si>
    <t>yee~H_z~vE{K|PdNtQjAd^cm@l{DulHexMnIoFdPirClPgKjUvNfT`@{K_[lDyG</t>
  </si>
  <si>
    <t>s}i{Hyv|rEs|@|cFwoAbxEkdAj_Iv}BcC|c@oi@`Rz]le@{x@puDowCxoAhf@|xAcr@|gD}e@|vEgmEh`@_Jhk@wi@pv@kaA|]gsAfyBmkAn~BmVhSjAly@zd@xyAvkBtw@`@nY~QdvA|`D|f@hk@nOyz@feBl@n@okAd^yEjiAdmAzT~mB</t>
  </si>
  <si>
    <t>c_w|Huyz|E_UiDcmBdw@vpAlkExaB`kBzOjv@wyApyB}Lfa@zExu@qEpp@zNj}@aRjgHfHxjBaCjb@{e@br@oXzaClU`dAddFxuGn_@|hEn[by@zs@tk@pCdRg[rlGqYftAeBbeE_nBfnFqhB`qBuIkM</t>
  </si>
  <si>
    <t>uvuvHg{ezEpKV_Bpg@eTts@wZppEmNxaIrGlYx\`SdiA~eBvgAtxDatC|bEuMgUmVi@sy@hg@as@gw@gtAs[{h@fc@ud@l@_{Bdd@_s@}IoSlo@jHaRnHvF</t>
  </si>
  <si>
    <t>c|hxHyj_vE~AeL~YzQtHigAh~BnHbrEopBxHfJnrB^feAbVzb@f~@pZpYfnBkfAos@wyBbEi|A_S{mAjJs{@jOsc@ps@nIfRgN~q@mtAvBtIfx@e|@tNlY</t>
  </si>
  <si>
    <t>sbxxHcr_tE~l@amCeSab@~^km@bmB{jH~Ysb@lrAeuDbg@ov@de@yaCnbDejDdeEchBdtBcKrlCo_EbmA{}FvdG}aNmI{mBrMcGgB{_@pYyDhPcd@moAopEvt@uf@kK}e@fx@e|@tNlY</t>
  </si>
  <si>
    <t>y`uxHw`ctEm`@kNaYlEpFuVaS{`@~^km@bmB{jH~Ysb@lrAeuDbg@ov@de@yaCnbDejDdeEchBdtBcKrlCo_EbmA{}FvdG}aNmI{mB|f@oOkAgf@tPe[moAopEvt@uf@kK}e@fx@e|@tNlY</t>
  </si>
  <si>
    <t>oi|uHa~fxEyPw`@{sAcSoKyjBhPydAmv@qh@y`@sg@sAgpAww@iM_\yb@arBaCioBul@ac@ktA{s@{ZalAugAeaAsj@inBqxCoYIqv@hf@as@gw@{tAq[gh@dc@ud@l@_{Bdd@_s@}IoSlo@jHaRnHvF</t>
  </si>
  <si>
    <t>emx{HolbbFfFtSrHyB``@ugDffA}bBbSdiO~IhGxMfmDl`C|rHfC|zBl^gA</t>
  </si>
  <si>
    <t>yinwHexosE_L}z@k]gt@sTweBAihBiJeH{~AaKqoC{m@kaAp\}wB}EucEejC}Z~s@cw@e\qU}@c}DpY}wEgfC{c@{_@cWqEkYxFab@hpB}z@mBqvA~jEmc@~Rk`C`mBaaCdsCy\zAmcAdmArNzlAoFhOaYlj@}uCvkCcs@p}CuXxf@igApeAyiBsVlm@j{BmEpyBvjAxoAzT~mB</t>
  </si>
  <si>
    <t>k{y~HenswEfH|EdHcVjRuB`]_zAb_An~@rUzi@z|@pxEjiAbiDfn@ki@nNo}@pt@tM{K_[lDyG</t>
  </si>
  <si>
    <t>giuwHo|yzEho@ySyF{a@t^kZ~b@gaAvpDkt@{WegDnDyh@{j@e_Ghm@a_Ae~@cgF{IagD}RkkAoXc^kEaaAiFmP_C~C</t>
  </si>
  <si>
    <t>ca_xHgupxEzS_NhgAvbAoT|n@kp@hw@}T~qAot@zrB_Ip~Agc@r~@}j@jgE|LxqCtwAfiBxKfwB}w@lmC`eBp~InUvz@xd@p|@ph@li@xxApz@jmCfxDth@|eBhu@tHda@__@`c@ucAvBtIfx@e|@tNlY</t>
  </si>
  <si>
    <t>cm|}Hs`ozE|@dJdb@nNphAj~@_HdhAfLx`M~^lhFh{LqwAjoFrTvT`Npk@xaAltClo@trAgsApNq\hCspDtg@ybBgIaO</t>
  </si>
  <si>
    <t>al`}Hwz`uE`A}QlMmHhZsIhZhCaLzqAkvAbAhA_l@{UqPsKw[kCjLqaA}j@tOu_Ap}Awi@zdEelDraBgcE|J}kBkc@atIRuzDgvAa`FsTa_E_NoeFzx@_eX}v@cuFia@ut@qv@okXlFojJodA{aFj\svBxt@y{CxBcqA~b@}gDsEcg@l~@oc@~vBuaBpKsIuCmN</t>
  </si>
  <si>
    <t>od|{Hyq}qE`OmBr^rsA{f@xQyHqD_n@hXo@|G</t>
  </si>
  <si>
    <t>yiqwH_bl|EvT`xAuK|Wa_@|XjZlqC</t>
  </si>
  <si>
    <t>ggo{HcckeFw^rK`Kt_@|z@zTncBqErIlItJ~r@mj@bd@c^|{A{`@vm@ru@ruAnQbbAok@nqDc}AjbE}m@|kDi@p~Ahp@vkCa{@fiAepAhnMkeAgr@{z@zAkZ|i@~E~zAsGpjAjBvtC|HzzBwPx`FjT|zHn{@r{DnGrEt]iMjP|j@tVjcS~IhGxMfmDl`C|rHfC|zBl^gA</t>
  </si>
  <si>
    <t>w`g}H}dduElV`MaL~]~EjLlRkNlb@bRbXe}Ab|Ayg@ncEojD~bB}dErJudBac@i{IRuzDczAwoFs_@enKvx@ulX}v@cuFia@ut@qv@okXlFojJodAi~E~ZquBdv@m`DhBcw@dL_Hfy@~SlRsAf{AmfB~Hwl@kAskCtg@ybBgIaO</t>
  </si>
  <si>
    <t>ond{H}ixdFbmAm{@qiBalC}Oyx@{JmeBcv@kh@idA_jAmj@bd@c^|{Ao`@lj@LtNxt@fiAnQbbAok@nqDc}AjbE}m@|kDQlaBoIpo@~DzyBewA~vNkeAgr@{z@zAc[xn@vFbvAsGpjAjBvtC|HzzBwPx`FhKrmBqDzeA|GfkBdaAxuEnGrEt]iMjP|j@tVjcS~IhGxMfmDl`C|rHfC|zBl^gA</t>
  </si>
  <si>
    <t>eqi}HqyowE_CdZv|DqJ``B_bAjbD}zEoWwvAoa@iv@kv@{iXbFanJ{_Ag{DiCab@j\svBxt@y{ChBcw@dL_Hfy@~SlRsAf{AmfB~Hwl@kAskCtg@ybBgIaO</t>
  </si>
  <si>
    <t>mcfwHyd~~ElCsn@hQM_JonAo_ExaFc~@jZgi@gJmnCmrAgiAnj@m@tHmr@oe@qAgZic@|Zu_AtCoUpTqRqPmx@qNc{@uJMbK</t>
  </si>
  <si>
    <t>azg}Hm_u~EjBjcA~{EtsGeThsAeHxnDfa@`mAnI~mAeOvkBbBjh@`a@pcCbc@zz@aRlxBz_AzaEh@|`@|[pyAUhnCiNd_@nTfDzNtVuHfnBvfBd|F~bBrmBzOjv@wyApyB}Lfa@zExu@qEpp@zNj}@aRjgHfHxjBaCjb@{e@br@mWjgCjTp~@ddFxuGn_@|hEn[by@~w@xv@mZfrG}YtvAiAjbE{nB~pFqhB`qBuIkM</t>
  </si>
  <si>
    <t>wpx}Hkt_wEcXtI~f@ry@|Rv_B|qBo_Avw@eeBvhBmaGx`@qs@zm@mf@bfAebCpLaGrvDwHx|@sd@hf@{]jbD}zEoWwvAoa@iv@kv@{iXbFanJ{_Ag{DiCab@j\svBxt@y{ChBcw@dL_Hfy@~SlRsAf{AmfB~Hwl@kAskCtg@ybBgIaO</t>
  </si>
  <si>
    <t>{~o{H}t}sEdA{XcOn@qO~p@_BxqAvIjmAxq@fpA{PnbAs[`o@{UvIoqAck@iEsKsPlq@}~@pxAs~@vy@wMvdBwfAlfBdB~tMrSlm@ns@xp@r_@|zC|FzjIarBxhDeOfr@v@r\n_@~tA{f@xQyHqD_n@hXo@|G</t>
  </si>
  <si>
    <t>spjvHifpxEcScJqAyk@gY}sAgIqOkUcCbAcYxTcTuWihAku@u\alAugAeaAsj@inBqxCoYIqv@hf@as@gw@{tAq[gh@dc@ud@l@_{Bdd@_s@}IoSlo@jHaRnHvF</t>
  </si>
  <si>
    <t>{_}}Hgwn{E}k@dhCxE`r@eZvpIls@lxAljCnz@tVpuA]zwD{[nfFfLx`M~^lhFh{LqwAjoFrTvT`Npk@xaAltClo@trAgsApNq\hCspDtg@ybBgIaO</t>
  </si>
  <si>
    <t>}hi~HelrvEsAsEn]yYtv@MjJs`B}qHgbNnIoFdPirClPgKjUvNfT`@{K_[lDyG</t>
  </si>
  <si>
    <t>y{}zH{kibFyOoK`Roq@uqAalBmMkh@qp@s`AmO{l@{RqKcK{UglAwj@aO|mBoXfa@aJpz@s_Awl@sdAho@{aA|T{yBxoA_h@u@sOdyAwJaLmKpBnSz{N~IhGxMfmDl`C|rHfC|zBl^gA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</si>
</sst>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1" xfId="1" applyFont="1" applyBorder="1" applyAlignment="1">
      <alignment horizontal="center" wrapText="1"/>
    </xf>
    <xf numFmtId="0" fontId="1" fillId="0" borderId="1" xfId="1" applyFont="1" applyBorder="1" applyAlignment="1">
      <alignment horizontal="center" wrapText="1"/>
    </xf>
    <xf numFmtId="0" fontId="1" fillId="3" borderId="1" xfId="1" applyFont="1" applyFill="1" applyBorder="1" applyAlignment="1">
      <alignment horizontal="center" wrapText="1"/>
    </xf>
    <xf numFmtId="0" fontId="5" fillId="0" borderId="0" xfId="1"/>
    <xf numFmtId="2" fontId="5" fillId="0" borderId="0" xfId="1" applyNumberForma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</cellXfs>
  <cellStyles count="2">
    <cellStyle name="Обычный" xfId="0" builtinId="0"/>
    <cellStyle name="Обычный 2" xfId="1" xr:uid="{32B2C44B-ECF4-4567-A3C9-87C1FA6A882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lyanskaya_SI\Desktop\0%20&#1050;&#1072;&#1083;&#1100;&#1082;&#1091;&#1083;&#1103;&#1090;&#1086;&#1088;%20&#1077;&#1076;&#1080;&#1085;&#1086;&#1075;&#1086;%20&#1090;&#1072;&#1088;&#1080;&#1092;&#1072;%20-%20&#1084;%20-%20&#1073;&#1077;&#1079;%20&#1052;&#1040;&#1057;&#105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ВОД ПАРАМЕТРОВ"/>
      <sheetName val="Баланс, контейнеры, транспорт"/>
      <sheetName val="2019"/>
      <sheetName val="2020"/>
      <sheetName val="2021"/>
      <sheetName val="2022"/>
      <sheetName val="2023"/>
      <sheetName val="2024"/>
      <sheetName val="Расходы на объекты"/>
      <sheetName val="Тариф, Масса, Capex"/>
      <sheetName val="Прогнозный единый тариф"/>
      <sheetName val="Short List"/>
      <sheetName val="Параметры"/>
      <sheetName val="черРасчёт обработки по юр.лицам"/>
      <sheetName val="Тарифный источник"/>
      <sheetName val="Баланс 2019"/>
      <sheetName val="Зоны деятельности"/>
      <sheetName val="Численность населения"/>
    </sheetNames>
    <sheetDataSet>
      <sheetData sheetId="0">
        <row r="1">
          <cell r="B1" t="str">
            <v>Республика Крым</v>
          </cell>
        </row>
      </sheetData>
      <sheetData sheetId="1">
        <row r="1">
          <cell r="C1">
            <v>148.59550561797752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г.Санкт-Петербург</v>
          </cell>
        </row>
        <row r="15">
          <cell r="B15" t="str">
            <v>г.Севастополь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Крым</v>
          </cell>
        </row>
        <row r="58">
          <cell r="B58" t="str">
            <v>Республика Марий Эл</v>
          </cell>
        </row>
        <row r="59">
          <cell r="B59" t="str">
            <v>Республика Мордовия</v>
          </cell>
        </row>
        <row r="60">
          <cell r="B60" t="str">
            <v>Республика Саха (Якутия)</v>
          </cell>
        </row>
        <row r="61">
          <cell r="B61" t="str">
            <v>Республика Северная Осетия - Алания</v>
          </cell>
        </row>
        <row r="62">
          <cell r="B62" t="str">
            <v>Республика Татарстан</v>
          </cell>
        </row>
        <row r="63">
          <cell r="B63" t="str">
            <v>Республика Тыва</v>
          </cell>
        </row>
        <row r="64">
          <cell r="B64" t="str">
            <v>Республика Хакасия</v>
          </cell>
        </row>
        <row r="65">
          <cell r="B65" t="str">
            <v>Ростовская область</v>
          </cell>
        </row>
        <row r="66">
          <cell r="B66" t="str">
            <v>Рязанская область</v>
          </cell>
        </row>
        <row r="67">
          <cell r="B67" t="str">
            <v>Самарская область</v>
          </cell>
        </row>
        <row r="68">
          <cell r="B68" t="str">
            <v>Саратовская область</v>
          </cell>
        </row>
        <row r="69">
          <cell r="B69" t="str">
            <v>Сахалинская область</v>
          </cell>
        </row>
        <row r="70">
          <cell r="B70" t="str">
            <v>Свердловская область</v>
          </cell>
        </row>
        <row r="71">
          <cell r="B71" t="str">
            <v>Смоленская область</v>
          </cell>
        </row>
        <row r="72">
          <cell r="B72" t="str">
            <v>Ставропольский край</v>
          </cell>
        </row>
        <row r="73">
          <cell r="B73" t="str">
            <v>Тамбовская область</v>
          </cell>
        </row>
        <row r="74">
          <cell r="B74" t="str">
            <v>Тверская область</v>
          </cell>
        </row>
        <row r="75">
          <cell r="B75" t="str">
            <v>Томская область</v>
          </cell>
        </row>
        <row r="76">
          <cell r="B76" t="str">
            <v>Тульская область</v>
          </cell>
        </row>
        <row r="77">
          <cell r="B77" t="str">
            <v>Тюменская область</v>
          </cell>
        </row>
        <row r="78">
          <cell r="B78" t="str">
            <v>Удмуртская республика</v>
          </cell>
        </row>
        <row r="79">
          <cell r="B79" t="str">
            <v>Ульяновская область</v>
          </cell>
        </row>
        <row r="80">
          <cell r="B80" t="str">
            <v>Хабаровский край</v>
          </cell>
        </row>
        <row r="81">
          <cell r="B81" t="str">
            <v>Ханты-Мансийский автономный округ (Югра)</v>
          </cell>
        </row>
        <row r="82">
          <cell r="B82" t="str">
            <v>Челябинская область</v>
          </cell>
        </row>
        <row r="83">
          <cell r="B83" t="str">
            <v>Чеченская республика</v>
          </cell>
        </row>
        <row r="84">
          <cell r="B84" t="str">
            <v>Чувашская республика</v>
          </cell>
        </row>
        <row r="85">
          <cell r="B85" t="str">
            <v>Чукотский автономный округ</v>
          </cell>
        </row>
        <row r="86">
          <cell r="B86" t="str">
            <v>Ямало-Ненецкий автономный округ</v>
          </cell>
        </row>
        <row r="87">
          <cell r="B87" t="str">
            <v>Ярославская область</v>
          </cell>
        </row>
      </sheetData>
      <sheetData sheetId="13" refreshError="1"/>
      <sheetData sheetId="14">
        <row r="6">
          <cell r="N6" t="str">
            <v>Захоронение твёрдых коммунальных отходов</v>
          </cell>
        </row>
        <row r="7">
          <cell r="N7" t="str">
            <v>Захоронение твёрдых коммунальных отходов</v>
          </cell>
        </row>
        <row r="8">
          <cell r="N8" t="str">
            <v>Захоронение твёрдых коммунальных отходов</v>
          </cell>
        </row>
        <row r="9">
          <cell r="N9" t="str">
            <v>Захоронение твёрдых коммунальных отходов</v>
          </cell>
        </row>
        <row r="10">
          <cell r="N10" t="str">
            <v>Захоронение твёрдых коммунальных отходов</v>
          </cell>
        </row>
        <row r="11">
          <cell r="N11" t="str">
            <v>Захоронение твёрдых коммунальных отходов</v>
          </cell>
        </row>
        <row r="12">
          <cell r="N12" t="str">
            <v>Захоронение твёрдых коммунальных отходов</v>
          </cell>
        </row>
        <row r="13">
          <cell r="N13" t="str">
            <v>Захоронение твёрдых коммунальных отходов</v>
          </cell>
        </row>
        <row r="14">
          <cell r="N14" t="str">
            <v>Захоронение твёрдых коммунальных отходов</v>
          </cell>
        </row>
        <row r="15">
          <cell r="N15" t="str">
            <v>Захоронение твёрдых коммунальных отходов</v>
          </cell>
        </row>
        <row r="16">
          <cell r="N16" t="str">
            <v>Захоронение твёрдых коммунальных отходов</v>
          </cell>
        </row>
        <row r="17">
          <cell r="N17" t="str">
            <v>Захоронение твёрдых коммунальных отходов</v>
          </cell>
        </row>
        <row r="18">
          <cell r="N18" t="str">
            <v>Захоронение твёрдых коммунальных отходов</v>
          </cell>
        </row>
        <row r="19">
          <cell r="N19" t="str">
            <v>Захоронение твёрдых коммунальных отходов</v>
          </cell>
        </row>
        <row r="20">
          <cell r="N20" t="str">
            <v>Захоронение твёрдых коммунальных отходов</v>
          </cell>
        </row>
        <row r="21">
          <cell r="N21" t="str">
            <v>Захоронение твёрдых коммунальных отходов</v>
          </cell>
        </row>
        <row r="22">
          <cell r="N22" t="str">
            <v>Захоронение твёрдых коммунальных отходов</v>
          </cell>
        </row>
        <row r="23">
          <cell r="N23" t="str">
            <v>Захоронение твёрдых коммунальных отходов</v>
          </cell>
        </row>
        <row r="24">
          <cell r="N24" t="str">
            <v>Захоронение твёрдых коммунальных отходов</v>
          </cell>
        </row>
        <row r="25">
          <cell r="N25" t="str">
            <v>Захоронение твёрдых коммунальных отходов</v>
          </cell>
        </row>
        <row r="26">
          <cell r="N26" t="str">
            <v>Захоронение твёрдых коммунальных отходов</v>
          </cell>
        </row>
        <row r="27">
          <cell r="N27" t="str">
            <v>Захоронение твёрдых коммунальных отходов</v>
          </cell>
        </row>
        <row r="28">
          <cell r="N28" t="str">
            <v>Захоронение твёрдых коммунальных отходов</v>
          </cell>
        </row>
        <row r="29">
          <cell r="N29" t="str">
            <v>Захоронение твёрдых коммунальных отходов</v>
          </cell>
        </row>
        <row r="30">
          <cell r="N30" t="str">
            <v>Обработка твёрдых коммунальных отходов</v>
          </cell>
        </row>
        <row r="31">
          <cell r="N31" t="str">
            <v>Захоронение твёрдых коммунальных отходов</v>
          </cell>
        </row>
        <row r="32">
          <cell r="N32" t="str">
            <v>Захоронение твёрдых коммунальных отходов</v>
          </cell>
        </row>
        <row r="33">
          <cell r="N33" t="str">
            <v>Захоронение твёрдых коммунальных отходов</v>
          </cell>
        </row>
        <row r="34">
          <cell r="N34" t="str">
            <v>Захоронение твёрдых коммунальных отходов</v>
          </cell>
        </row>
        <row r="35">
          <cell r="N35" t="str">
            <v>Захоронение твёрдых коммунальных отходов</v>
          </cell>
        </row>
        <row r="36">
          <cell r="N36" t="str">
            <v>Захоронение твёрдых коммунальных отходов</v>
          </cell>
        </row>
        <row r="37">
          <cell r="N37" t="str">
            <v>Захоронение твёрдых коммунальных отходов</v>
          </cell>
        </row>
        <row r="38">
          <cell r="N38" t="str">
            <v>Захоронение твёрдых коммунальных отходов</v>
          </cell>
        </row>
        <row r="39">
          <cell r="N39" t="str">
            <v>Захоронение твёрдых коммунальных отходов</v>
          </cell>
        </row>
        <row r="40">
          <cell r="N40" t="str">
            <v>Захоронение твёрдых коммунальных отходов</v>
          </cell>
        </row>
        <row r="41">
          <cell r="N41" t="str">
            <v>Захоронение твёрдых коммунальных отходов</v>
          </cell>
        </row>
        <row r="42">
          <cell r="N42" t="str">
            <v>Захоронение твёрдых коммунальных отходов</v>
          </cell>
        </row>
        <row r="43">
          <cell r="N43" t="str">
            <v>Захоронение твёрдых коммунальных отходов</v>
          </cell>
        </row>
        <row r="44">
          <cell r="N44" t="str">
            <v>Захоронение твёрдых коммунальных отходов</v>
          </cell>
        </row>
        <row r="45">
          <cell r="N45" t="str">
            <v>Захоронение твёрдых коммунальных отходов</v>
          </cell>
        </row>
        <row r="46">
          <cell r="N46" t="str">
            <v>Захоронение твёрдых коммунальных отходов</v>
          </cell>
        </row>
        <row r="47">
          <cell r="N47" t="str">
            <v>Захоронение твёрдых коммунальных отходов</v>
          </cell>
        </row>
        <row r="48">
          <cell r="N48" t="str">
            <v>Захоронение твёрдых коммунальных отходов</v>
          </cell>
        </row>
        <row r="49">
          <cell r="N49" t="str">
            <v>Захоронение твёрдых коммунальных отходов</v>
          </cell>
        </row>
        <row r="50">
          <cell r="N50" t="str">
            <v>Захоронение твёрдых коммунальных отходов</v>
          </cell>
        </row>
        <row r="51">
          <cell r="N51" t="str">
            <v>Захоронение твёрдых коммунальных отходов</v>
          </cell>
        </row>
        <row r="52">
          <cell r="N52" t="str">
            <v>Захоронение твёрдых коммунальных отходов</v>
          </cell>
        </row>
        <row r="53">
          <cell r="N53" t="str">
            <v>Захоронение твёрдых коммунальных отходов</v>
          </cell>
        </row>
        <row r="54">
          <cell r="N54" t="str">
            <v>Захоронение твёрдых коммунальных отходов</v>
          </cell>
        </row>
        <row r="55">
          <cell r="N55" t="str">
            <v>Захоронение твёрдых коммунальных отходов</v>
          </cell>
        </row>
        <row r="56">
          <cell r="N56" t="str">
            <v>Обезвреживание твёрдых коммунальных отходов</v>
          </cell>
        </row>
        <row r="57">
          <cell r="N57" t="str">
            <v>Захоронение твёрдых коммунальных отходов</v>
          </cell>
        </row>
        <row r="58">
          <cell r="N58" t="str">
            <v>Захоронение твёрдых коммунальных отходов</v>
          </cell>
        </row>
        <row r="59">
          <cell r="N59" t="str">
            <v>Захоронение твёрдых коммунальных отходов</v>
          </cell>
        </row>
        <row r="60">
          <cell r="N60" t="str">
            <v>Захоронение твёрдых коммунальных отходов</v>
          </cell>
        </row>
        <row r="61">
          <cell r="N61" t="str">
            <v>Захоронение твёрдых коммунальных отходов</v>
          </cell>
        </row>
        <row r="62">
          <cell r="N62" t="str">
            <v>Захоронение твёрдых коммунальных отходов</v>
          </cell>
        </row>
        <row r="63">
          <cell r="N63" t="str">
            <v>Захоронение твёрдых коммунальных отходов</v>
          </cell>
        </row>
        <row r="64">
          <cell r="N64" t="str">
            <v>Захоронение твёрдых коммунальных отходов</v>
          </cell>
        </row>
        <row r="65">
          <cell r="N65" t="str">
            <v>Захоронение твёрдых коммунальных отходов</v>
          </cell>
        </row>
        <row r="66">
          <cell r="N66" t="str">
            <v>Захоронение твёрдых коммунальных отходов</v>
          </cell>
        </row>
        <row r="67">
          <cell r="N67" t="str">
            <v>Захоронение твёрдых коммунальных отходов</v>
          </cell>
        </row>
        <row r="68">
          <cell r="N68" t="str">
            <v>Захоронение твёрдых коммунальных отходов</v>
          </cell>
        </row>
        <row r="69">
          <cell r="N69" t="str">
            <v>Захоронение твёрдых коммунальных отходов</v>
          </cell>
        </row>
        <row r="70">
          <cell r="N70" t="str">
            <v>Захоронение твёрдых коммунальных отходов</v>
          </cell>
        </row>
        <row r="71">
          <cell r="N71" t="str">
            <v>Захоронение твёрдых коммунальных отходов</v>
          </cell>
        </row>
        <row r="72">
          <cell r="N72" t="str">
            <v>Захоронение твёрдых коммунальных отходов</v>
          </cell>
        </row>
        <row r="73">
          <cell r="N73" t="str">
            <v>Захоронение твёрдых коммунальных отходов</v>
          </cell>
        </row>
        <row r="74">
          <cell r="N74" t="str">
            <v>Захоронение твёрдых коммунальных отходов</v>
          </cell>
        </row>
        <row r="75">
          <cell r="N75" t="str">
            <v>Захоронение твёрдых коммунальных отходов</v>
          </cell>
        </row>
        <row r="76">
          <cell r="N76" t="str">
            <v>Захоронение твёрдых коммунальных отходов</v>
          </cell>
        </row>
        <row r="77">
          <cell r="N77" t="str">
            <v>Захоронение твёрдых коммунальных отходов</v>
          </cell>
        </row>
        <row r="78">
          <cell r="N78" t="str">
            <v>Захоронение твёрдых коммунальных отходов</v>
          </cell>
        </row>
        <row r="79">
          <cell r="N79" t="str">
            <v>Захоронение твёрдых коммунальных отходов</v>
          </cell>
        </row>
        <row r="80">
          <cell r="N80" t="str">
            <v>Захоронение твёрдых коммунальных отходов</v>
          </cell>
        </row>
        <row r="81">
          <cell r="N81" t="str">
            <v>Захоронение твёрдых коммунальных отходов с предварительной обработкой</v>
          </cell>
        </row>
        <row r="82">
          <cell r="N82" t="str">
            <v>Захоронение твёрдых коммунальных отходов с предварительной обработкой</v>
          </cell>
        </row>
        <row r="83">
          <cell r="N83" t="str">
            <v>Захоронение твёрдых коммунальных отходов</v>
          </cell>
        </row>
        <row r="84">
          <cell r="N84" t="str">
            <v>Захоронение твёрдых коммунальных отходов</v>
          </cell>
        </row>
        <row r="85">
          <cell r="N85" t="str">
            <v>Захоронение твёрдых коммунальных отходов</v>
          </cell>
        </row>
        <row r="86">
          <cell r="N86" t="str">
            <v>Захоронение твёрдых коммунальных отходов с предварительной обработкой</v>
          </cell>
        </row>
        <row r="87">
          <cell r="N87" t="str">
            <v>Захоронение твёрдых коммунальных отходов</v>
          </cell>
        </row>
        <row r="88">
          <cell r="N88" t="str">
            <v>Захоронение твёрдых коммунальных отходов</v>
          </cell>
        </row>
        <row r="89">
          <cell r="N89" t="str">
            <v>Захоронение твёрдых коммунальных отходов</v>
          </cell>
        </row>
        <row r="90">
          <cell r="N90" t="str">
            <v>Захоронение твёрдых коммунальных отходов</v>
          </cell>
        </row>
        <row r="91">
          <cell r="N91" t="str">
            <v>Захоронение твёрдых коммунальных отходов</v>
          </cell>
        </row>
        <row r="92">
          <cell r="N92" t="str">
            <v>Захоронение твёрдых коммунальных отходов</v>
          </cell>
        </row>
        <row r="93">
          <cell r="N93" t="str">
            <v>Захоронение твёрдых коммунальных отходов</v>
          </cell>
        </row>
        <row r="94">
          <cell r="N94" t="str">
            <v>Захоронение твёрдых коммунальных отходов</v>
          </cell>
        </row>
        <row r="95">
          <cell r="N95" t="str">
            <v>Обработка твёрдых коммунальных отходов</v>
          </cell>
        </row>
        <row r="96">
          <cell r="N96" t="str">
            <v>Обработка твёрдых коммунальных отходов</v>
          </cell>
        </row>
        <row r="97">
          <cell r="N97" t="str">
            <v>Захоронение твёрдых коммунальных отходов</v>
          </cell>
        </row>
        <row r="98">
          <cell r="N98" t="str">
            <v>Обработка твёрдых коммунальных отходов</v>
          </cell>
        </row>
        <row r="99">
          <cell r="N99" t="str">
            <v>Захоронение твёрдых коммунальных отходов</v>
          </cell>
        </row>
        <row r="100">
          <cell r="N100" t="str">
            <v>Захоронение твёрдых коммунальных отходов</v>
          </cell>
        </row>
        <row r="101">
          <cell r="N101" t="str">
            <v>Обработка твёрдых коммунальных отходов</v>
          </cell>
        </row>
        <row r="102">
          <cell r="N102" t="str">
            <v>Захоронение твёрдых коммунальных отходов</v>
          </cell>
        </row>
        <row r="103">
          <cell r="N103" t="str">
            <v>Обработка твёрдых коммунальных отходов</v>
          </cell>
        </row>
        <row r="104">
          <cell r="N104" t="str">
            <v>Захоронение твёрдых коммунальных отходов</v>
          </cell>
        </row>
        <row r="105">
          <cell r="N105" t="str">
            <v>Обработка твёрдых коммунальных отходов</v>
          </cell>
        </row>
        <row r="106">
          <cell r="N106" t="str">
            <v>Захоронение твёрдых коммунальных отходов</v>
          </cell>
        </row>
        <row r="107">
          <cell r="N107" t="str">
            <v>Захоронение твёрдых коммунальных отходов</v>
          </cell>
        </row>
        <row r="108">
          <cell r="N108" t="str">
            <v>Захоронение твёрдых коммунальных отходов с предварительной обработкой</v>
          </cell>
        </row>
        <row r="109">
          <cell r="N109" t="str">
            <v>Захоронение твёрдых коммунальных отходов</v>
          </cell>
        </row>
        <row r="110">
          <cell r="N110" t="str">
            <v>Обработка твёрдых коммунальных отходов</v>
          </cell>
        </row>
        <row r="111">
          <cell r="N111" t="str">
            <v>Обработка твёрдых коммунальных отходов</v>
          </cell>
        </row>
        <row r="112">
          <cell r="N112" t="str">
            <v>Захоронение твёрдых коммунальных отходов</v>
          </cell>
        </row>
        <row r="113">
          <cell r="N113" t="str">
            <v>Обработка твёрдых коммунальных отходов</v>
          </cell>
        </row>
        <row r="114">
          <cell r="N114" t="str">
            <v>Захоронение твёрдых коммунальных отходов</v>
          </cell>
        </row>
        <row r="115">
          <cell r="N115" t="str">
            <v>Захоронение твёрдых коммунальных отходов</v>
          </cell>
        </row>
        <row r="116">
          <cell r="N116" t="str">
            <v>Захоронение твёрдых коммунальных отходов</v>
          </cell>
        </row>
        <row r="117">
          <cell r="N117" t="str">
            <v>Захоронение твёрдых коммунальных отходов</v>
          </cell>
        </row>
        <row r="118">
          <cell r="N118" t="str">
            <v>Захоронение твёрдых коммунальных отходов</v>
          </cell>
        </row>
        <row r="119">
          <cell r="N119" t="str">
            <v>Захоронение твёрдых коммунальных отходов</v>
          </cell>
        </row>
        <row r="120">
          <cell r="N120" t="str">
            <v>Захоронение твёрдых коммунальных отходов</v>
          </cell>
        </row>
        <row r="121">
          <cell r="N121" t="str">
            <v>Захоронение твёрдых коммунальных отходов</v>
          </cell>
        </row>
        <row r="122">
          <cell r="N122" t="str">
            <v>Захоронение твёрдых коммунальных отходов</v>
          </cell>
        </row>
        <row r="123">
          <cell r="N123" t="str">
            <v>Захоронение твёрдых коммунальных отходов</v>
          </cell>
        </row>
        <row r="124">
          <cell r="N124" t="str">
            <v>Захоронение твёрдых коммунальных отходов</v>
          </cell>
        </row>
        <row r="125">
          <cell r="N125" t="str">
            <v>Захоронение твёрдых коммунальных отходов</v>
          </cell>
        </row>
        <row r="126">
          <cell r="N126" t="str">
            <v>Захоронение твёрдых коммунальных отходов</v>
          </cell>
        </row>
        <row r="127">
          <cell r="N127" t="str">
            <v>Захоронение твёрдых коммунальных отходов</v>
          </cell>
        </row>
        <row r="128">
          <cell r="N128" t="str">
            <v>Захоронение твёрдых коммунальных отходов</v>
          </cell>
        </row>
        <row r="129">
          <cell r="N129" t="str">
            <v>Захоронение твёрдых коммунальных отходов</v>
          </cell>
        </row>
        <row r="130">
          <cell r="N130" t="str">
            <v>Захоронение твёрдых коммунальных отходов</v>
          </cell>
        </row>
        <row r="131">
          <cell r="N131" t="str">
            <v>Захоронение твёрдых коммунальных отходов</v>
          </cell>
        </row>
        <row r="132">
          <cell r="N132" t="str">
            <v>Обработка твёрдых коммунальных отходов</v>
          </cell>
        </row>
        <row r="133">
          <cell r="N133" t="str">
            <v>Захоронение твёрдых коммунальных отходов</v>
          </cell>
        </row>
        <row r="134">
          <cell r="N134" t="str">
            <v>Захоронение твёрдых коммунальных отходов</v>
          </cell>
        </row>
        <row r="135">
          <cell r="N135" t="str">
            <v>Захоронение твёрдых коммунальных отходов</v>
          </cell>
        </row>
        <row r="136">
          <cell r="N136" t="str">
            <v>Захоронение твёрдых коммунальных отходов</v>
          </cell>
        </row>
        <row r="137">
          <cell r="N137" t="str">
            <v>Захоронение твёрдых коммунальных отходов</v>
          </cell>
        </row>
        <row r="138">
          <cell r="N138" t="str">
            <v>Захоронение твёрдых коммунальных отходов</v>
          </cell>
        </row>
        <row r="139">
          <cell r="N139" t="str">
            <v>Захоронение твёрдых коммунальных отходов</v>
          </cell>
        </row>
        <row r="140">
          <cell r="N140" t="str">
            <v>Обработка твёрдых коммунальных отходов</v>
          </cell>
        </row>
        <row r="141">
          <cell r="N141" t="str">
            <v>Захоронение твёрдых коммунальных отходов</v>
          </cell>
        </row>
        <row r="142">
          <cell r="N142" t="str">
            <v>Захоронение твёрдых коммунальных отходов</v>
          </cell>
        </row>
        <row r="143">
          <cell r="N143" t="str">
            <v>Захоронение твёрдых коммунальных отходов</v>
          </cell>
        </row>
        <row r="144">
          <cell r="N144" t="str">
            <v>Захоронение твёрдых коммунальных отходов</v>
          </cell>
        </row>
        <row r="145">
          <cell r="N145" t="str">
            <v>Захоронение твёрдых коммунальных отходов</v>
          </cell>
        </row>
        <row r="146">
          <cell r="N146" t="str">
            <v>Захоронение твёрдых коммунальных отходов</v>
          </cell>
        </row>
        <row r="147">
          <cell r="N147" t="str">
            <v>Обработка твёрдых коммунальных отходов</v>
          </cell>
        </row>
        <row r="148">
          <cell r="N148" t="str">
            <v>Захоронение твёрдых коммунальных отходов</v>
          </cell>
        </row>
        <row r="149">
          <cell r="N149" t="str">
            <v>Захоронение твёрдых коммунальных отходов</v>
          </cell>
        </row>
        <row r="150">
          <cell r="N150" t="str">
            <v>Захоронение твёрдых коммунальных отходов</v>
          </cell>
        </row>
        <row r="151">
          <cell r="N151" t="str">
            <v>Захоронение твёрдых коммунальных отходов</v>
          </cell>
        </row>
        <row r="152">
          <cell r="N152" t="str">
            <v>Захоронение твёрдых коммунальных отходов</v>
          </cell>
        </row>
        <row r="153">
          <cell r="N153" t="str">
            <v>Обработка твёрдых коммунальных отходов</v>
          </cell>
        </row>
        <row r="154">
          <cell r="N154" t="str">
            <v>Захоронение твёрдых коммунальных отходов</v>
          </cell>
        </row>
        <row r="155">
          <cell r="N155" t="str">
            <v>Захоронение твёрдых коммунальных отходов</v>
          </cell>
        </row>
        <row r="156">
          <cell r="N156" t="str">
            <v>Захоронение твёрдых коммунальных отходов</v>
          </cell>
        </row>
        <row r="157">
          <cell r="N157" t="str">
            <v>Захоронение твёрдых коммунальных отходов</v>
          </cell>
        </row>
        <row r="158">
          <cell r="N158" t="str">
            <v>Захоронение твёрдых коммунальных отходов</v>
          </cell>
        </row>
        <row r="159">
          <cell r="N159" t="str">
            <v>Захоронение твёрдых коммунальных отходов</v>
          </cell>
        </row>
        <row r="160">
          <cell r="N160" t="str">
            <v>Захоронение твёрдых коммунальных отходов</v>
          </cell>
        </row>
        <row r="161">
          <cell r="N161" t="str">
            <v>Захоронение твёрдых коммунальных отходов</v>
          </cell>
        </row>
        <row r="162">
          <cell r="N162" t="str">
            <v>Захоронение твёрдых коммунальных отходов</v>
          </cell>
        </row>
        <row r="163">
          <cell r="N163" t="str">
            <v>Захоронение твёрдых коммунальных отходов</v>
          </cell>
        </row>
        <row r="164">
          <cell r="N164" t="str">
            <v>Захоронение твёрдых коммунальных отходов</v>
          </cell>
        </row>
        <row r="165">
          <cell r="N165" t="str">
            <v>Обезвреживание твёрдых коммунальных отходов</v>
          </cell>
        </row>
        <row r="166">
          <cell r="N166" t="str">
            <v>Захоронение твёрдых коммунальных отходов с предварительной обработкой</v>
          </cell>
        </row>
        <row r="167">
          <cell r="N167" t="str">
            <v>Обезвреживание твёрдых коммунальных отходов</v>
          </cell>
        </row>
        <row r="168">
          <cell r="N168" t="str">
            <v>Обработка твёрдых коммунальных отходов</v>
          </cell>
        </row>
        <row r="169">
          <cell r="N169" t="str">
            <v>Захоронение твёрдых коммунальных отходов</v>
          </cell>
        </row>
        <row r="170">
          <cell r="N170" t="str">
            <v>Захоронение твёрдых коммунальных отходов</v>
          </cell>
        </row>
        <row r="171">
          <cell r="N171" t="str">
            <v>Захоронение твёрдых коммунальных отходов</v>
          </cell>
        </row>
        <row r="172">
          <cell r="N172" t="str">
            <v>Обработка твёрдых коммунальных отходов</v>
          </cell>
        </row>
        <row r="173">
          <cell r="N173" t="str">
            <v>Захоронение твёрдых коммунальных отходов</v>
          </cell>
        </row>
        <row r="174">
          <cell r="N174" t="str">
            <v>Захоронение твёрдых коммунальных отходов с предварительной обработкой</v>
          </cell>
        </row>
        <row r="175">
          <cell r="N175" t="str">
            <v>Захоронение твёрдых коммунальных отходов</v>
          </cell>
        </row>
        <row r="176">
          <cell r="N176" t="str">
            <v>Захоронение твёрдых коммунальных отходов</v>
          </cell>
        </row>
        <row r="177">
          <cell r="N177" t="str">
            <v>Захоронение твёрдых коммунальных отходов</v>
          </cell>
        </row>
        <row r="178">
          <cell r="N178" t="str">
            <v>Захоронение твёрдых коммунальных отходов</v>
          </cell>
        </row>
        <row r="179">
          <cell r="N179" t="str">
            <v>Захоронение твёрдых коммунальных отходов</v>
          </cell>
        </row>
        <row r="180">
          <cell r="N180" t="str">
            <v>Захоронение твёрдых коммунальных отходов</v>
          </cell>
        </row>
        <row r="181">
          <cell r="N181" t="str">
            <v>Обработка твёрдых коммунальных отходов</v>
          </cell>
        </row>
        <row r="182">
          <cell r="N182" t="str">
            <v>Захоронение твёрдых коммунальных отходов</v>
          </cell>
        </row>
        <row r="183">
          <cell r="N183" t="str">
            <v>Захоронение твёрдых коммунальных отходов</v>
          </cell>
        </row>
        <row r="184">
          <cell r="N184" t="str">
            <v>Захоронение твёрдых коммунальных отходов</v>
          </cell>
        </row>
        <row r="185">
          <cell r="N185" t="str">
            <v>Захоронение твёрдых коммунальных отходов</v>
          </cell>
        </row>
        <row r="186">
          <cell r="N186" t="str">
            <v>Захоронение твёрдых коммунальных отходов</v>
          </cell>
        </row>
        <row r="187">
          <cell r="N187" t="str">
            <v>Захоронение твёрдых коммунальных отходов</v>
          </cell>
        </row>
        <row r="188">
          <cell r="N188" t="str">
            <v>Захоронение твёрдых коммунальных отходов</v>
          </cell>
        </row>
        <row r="189">
          <cell r="N189" t="str">
            <v>Захоронение твёрдых коммунальных отходов</v>
          </cell>
        </row>
        <row r="190">
          <cell r="N190" t="str">
            <v>Захоронение твёрдых коммунальных отходов</v>
          </cell>
        </row>
        <row r="191">
          <cell r="N191" t="str">
            <v>Захоронение твёрдых коммунальных отходов</v>
          </cell>
        </row>
        <row r="192">
          <cell r="N192" t="str">
            <v>Захоронение твёрдых коммунальных отходов</v>
          </cell>
        </row>
        <row r="193">
          <cell r="N193" t="str">
            <v>Захоронение твёрдых коммунальных отходов</v>
          </cell>
        </row>
        <row r="194">
          <cell r="N194" t="str">
            <v>Захоронение твёрдых коммунальных отходов</v>
          </cell>
        </row>
        <row r="195">
          <cell r="N195" t="str">
            <v>Захоронение твёрдых коммунальных отходов</v>
          </cell>
        </row>
        <row r="196">
          <cell r="N196" t="str">
            <v>Захоронение твёрдых коммунальных отходов</v>
          </cell>
        </row>
        <row r="197">
          <cell r="N197" t="str">
            <v>Захоронение твёрдых коммунальных отходов</v>
          </cell>
        </row>
        <row r="198">
          <cell r="N198" t="str">
            <v>Захоронение твёрдых коммунальных отходов</v>
          </cell>
        </row>
        <row r="199">
          <cell r="N199" t="str">
            <v>Захоронение твёрдых коммунальных отходов</v>
          </cell>
        </row>
        <row r="200">
          <cell r="N200" t="str">
            <v>Захоронение твёрдых коммунальных отходов</v>
          </cell>
        </row>
        <row r="201">
          <cell r="N201" t="str">
            <v>Захоронение твёрдых коммунальных отходов</v>
          </cell>
        </row>
        <row r="202">
          <cell r="N202" t="str">
            <v>Захоронение твёрдых коммунальных отходов</v>
          </cell>
        </row>
        <row r="203">
          <cell r="N203" t="str">
            <v>Захоронение твёрдых коммунальных отходов</v>
          </cell>
        </row>
        <row r="204">
          <cell r="N204" t="str">
            <v>Захоронение твёрдых коммунальных отходов</v>
          </cell>
        </row>
        <row r="205">
          <cell r="N205" t="str">
            <v>Захоронение твёрдых коммунальных отходов</v>
          </cell>
        </row>
        <row r="206">
          <cell r="N206" t="str">
            <v>Захоронение твёрдых коммунальных отходов</v>
          </cell>
        </row>
        <row r="207">
          <cell r="N207" t="str">
            <v>Захоронение твёрдых коммунальных отходов с предварительной обработкой</v>
          </cell>
        </row>
        <row r="208">
          <cell r="N208" t="str">
            <v>Захоронение твёрдых коммунальных отходов</v>
          </cell>
        </row>
        <row r="209">
          <cell r="N209" t="str">
            <v>Обработка твёрдых коммунальных отходов</v>
          </cell>
        </row>
        <row r="210">
          <cell r="N210" t="str">
            <v>Захоронение твёрдых коммунальных отходов с предварительной обработкой</v>
          </cell>
        </row>
        <row r="211">
          <cell r="N211" t="str">
            <v>Обработка твёрдых коммунальных отходов</v>
          </cell>
        </row>
        <row r="212">
          <cell r="N212" t="str">
            <v>Захоронение твёрдых коммунальных отходов</v>
          </cell>
        </row>
        <row r="213">
          <cell r="N213" t="str">
            <v>Захоронение твёрдых коммунальных отходов с предварительной обработкой</v>
          </cell>
        </row>
        <row r="214">
          <cell r="N214" t="str">
            <v>Захоронение твёрдых коммунальных отходов</v>
          </cell>
        </row>
        <row r="215">
          <cell r="N215" t="str">
            <v>Захоронение твёрдых коммунальных отходов</v>
          </cell>
        </row>
        <row r="216">
          <cell r="N216" t="str">
            <v>Захоронение твёрдых коммунальных отходов</v>
          </cell>
        </row>
        <row r="217">
          <cell r="N217" t="str">
            <v>Захоронение твёрдых коммунальных отходов</v>
          </cell>
        </row>
        <row r="218">
          <cell r="N218" t="str">
            <v>Обработка твёрдых коммунальных отходов</v>
          </cell>
        </row>
        <row r="219">
          <cell r="N219" t="str">
            <v>Захоронение твёрдых коммунальных отходов с предварительной обработкой</v>
          </cell>
        </row>
        <row r="220">
          <cell r="N220" t="str">
            <v>Обработка твёрдых коммунальных отходов</v>
          </cell>
        </row>
        <row r="221">
          <cell r="N221" t="str">
            <v>Захоронение твёрдых коммунальных отходов с предварительной обработкой</v>
          </cell>
        </row>
        <row r="222">
          <cell r="N222" t="str">
            <v>Захоронение твёрдых коммунальных отходов</v>
          </cell>
        </row>
        <row r="223">
          <cell r="N223" t="str">
            <v>Захоронение твёрдых коммунальных отходов</v>
          </cell>
        </row>
        <row r="224">
          <cell r="N224" t="str">
            <v>Захоронение твёрдых коммунальных отходов</v>
          </cell>
        </row>
        <row r="225">
          <cell r="N225" t="str">
            <v>Захоронение твёрдых коммунальных отходов</v>
          </cell>
        </row>
        <row r="226">
          <cell r="N226" t="str">
            <v>Обработка твёрдых коммунальных отходов</v>
          </cell>
        </row>
        <row r="227">
          <cell r="N227" t="str">
            <v>Захоронение твёрдых коммунальных отходов с предварительной обработкой</v>
          </cell>
        </row>
        <row r="228">
          <cell r="N228" t="str">
            <v>Обработка твёрдых коммунальных отходов</v>
          </cell>
        </row>
        <row r="229">
          <cell r="N229" t="str">
            <v>Захоронение твёрдых коммунальных отходов</v>
          </cell>
        </row>
        <row r="230">
          <cell r="N230" t="str">
            <v>Захоронение твёрдых коммунальных отходов</v>
          </cell>
        </row>
        <row r="231">
          <cell r="N231" t="str">
            <v>Захоронение твёрдых коммунальных отходов</v>
          </cell>
        </row>
        <row r="232">
          <cell r="N232" t="str">
            <v>Захоронение твёрдых коммунальных отходов</v>
          </cell>
        </row>
        <row r="233">
          <cell r="N233" t="str">
            <v>Захоронение твёрдых коммунальных отходов</v>
          </cell>
        </row>
        <row r="234">
          <cell r="N234" t="str">
            <v>Захоронение твёрдых коммунальных отходов</v>
          </cell>
        </row>
        <row r="235">
          <cell r="N235" t="str">
            <v>Захоронение твёрдых коммунальных отходов</v>
          </cell>
        </row>
        <row r="236">
          <cell r="N236" t="str">
            <v>Захоронение твёрдых коммунальных отходов</v>
          </cell>
        </row>
        <row r="237">
          <cell r="N237" t="str">
            <v>Захоронение твёрдых коммунальных отходов</v>
          </cell>
        </row>
        <row r="238">
          <cell r="N238" t="str">
            <v>Захоронение твёрдых коммунальных отходов</v>
          </cell>
        </row>
        <row r="239">
          <cell r="N239" t="str">
            <v>Захоронение твёрдых коммунальных отходов</v>
          </cell>
        </row>
        <row r="240">
          <cell r="N240" t="str">
            <v>Захоронение твёрдых коммунальных отходов</v>
          </cell>
        </row>
        <row r="241">
          <cell r="N241" t="str">
            <v>Захоронение твёрдых коммунальных отходов</v>
          </cell>
        </row>
        <row r="242">
          <cell r="N242" t="str">
            <v>Захоронение твёрдых коммунальных отходов</v>
          </cell>
        </row>
        <row r="243">
          <cell r="N243" t="str">
            <v>Захоронение твёрдых коммунальных отходов с предварительной обработкой</v>
          </cell>
        </row>
        <row r="244">
          <cell r="N244" t="str">
            <v>Захоронение твёрдых коммунальных отходов с предварительной обработкой</v>
          </cell>
        </row>
        <row r="245">
          <cell r="N245" t="str">
            <v>Захоронение твёрдых коммунальных отходов</v>
          </cell>
        </row>
        <row r="246">
          <cell r="N246" t="str">
            <v>Захоронение твёрдых коммунальных отходов</v>
          </cell>
        </row>
        <row r="247">
          <cell r="N247" t="str">
            <v>Захоронение твёрдых коммунальных отходов</v>
          </cell>
        </row>
        <row r="248">
          <cell r="N248" t="str">
            <v>Захоронение твёрдых коммунальных отходов</v>
          </cell>
        </row>
        <row r="249">
          <cell r="N249" t="str">
            <v>Захоронение твёрдых коммунальных отходов</v>
          </cell>
        </row>
        <row r="250">
          <cell r="N250" t="str">
            <v>Захоронение твёрдых коммунальных отходов</v>
          </cell>
        </row>
        <row r="251">
          <cell r="N251" t="str">
            <v>Захоронение твёрдых коммунальных отходов</v>
          </cell>
        </row>
        <row r="252">
          <cell r="N252" t="str">
            <v>Захоронение твёрдых коммунальных отходов</v>
          </cell>
        </row>
        <row r="253">
          <cell r="N253" t="str">
            <v>Захоронение твёрдых коммунальных отходов</v>
          </cell>
        </row>
        <row r="254">
          <cell r="N254" t="str">
            <v>Захоронение твёрдых коммунальных отходов</v>
          </cell>
        </row>
        <row r="255">
          <cell r="N255" t="str">
            <v>Захоронение твёрдых коммунальных отходов</v>
          </cell>
        </row>
        <row r="256">
          <cell r="N256" t="str">
            <v>Захоронение твёрдых коммунальных отходов</v>
          </cell>
        </row>
        <row r="257">
          <cell r="N257" t="str">
            <v>Захоронение твёрдых коммунальных отходов</v>
          </cell>
        </row>
        <row r="258">
          <cell r="N258" t="str">
            <v>Захоронение твёрдых коммунальных отходов</v>
          </cell>
        </row>
        <row r="259">
          <cell r="N259" t="str">
            <v>Захоронение твёрдых коммунальных отходов</v>
          </cell>
        </row>
        <row r="260">
          <cell r="N260" t="str">
            <v>Захоронение твёрдых коммунальных отходов</v>
          </cell>
        </row>
        <row r="261">
          <cell r="N261" t="str">
            <v>Захоронение твёрдых коммунальных отходов</v>
          </cell>
        </row>
        <row r="262">
          <cell r="N262" t="str">
            <v>Захоронение твёрдых коммунальных отходов</v>
          </cell>
        </row>
        <row r="263">
          <cell r="N263" t="str">
            <v>Захоронение твёрдых коммунальных отходов</v>
          </cell>
        </row>
        <row r="264">
          <cell r="N264" t="str">
            <v>Захоронение твёрдых коммунальных отходов</v>
          </cell>
        </row>
        <row r="265">
          <cell r="N265" t="str">
            <v>Захоронение твёрдых коммунальных отходов</v>
          </cell>
        </row>
        <row r="266">
          <cell r="N266" t="str">
            <v>Захоронение твёрдых коммунальных отходов</v>
          </cell>
        </row>
        <row r="267">
          <cell r="N267" t="str">
            <v>Захоронение твёрдых коммунальных отходов</v>
          </cell>
        </row>
        <row r="268">
          <cell r="N268" t="str">
            <v>Захоронение твёрдых коммунальных отходов</v>
          </cell>
        </row>
        <row r="269">
          <cell r="N269" t="str">
            <v>Захоронение твёрдых коммунальных отходов</v>
          </cell>
        </row>
        <row r="270">
          <cell r="N270" t="str">
            <v>Захоронение твёрдых коммунальных отходов</v>
          </cell>
        </row>
        <row r="271">
          <cell r="N271" t="str">
            <v>Захоронение твёрдых коммунальных отходов</v>
          </cell>
        </row>
        <row r="272">
          <cell r="N272" t="str">
            <v>Захоронение твёрдых коммунальных отходов</v>
          </cell>
        </row>
        <row r="273">
          <cell r="N273" t="str">
            <v>Захоронение твёрдых коммунальных отходов</v>
          </cell>
        </row>
        <row r="274">
          <cell r="N274" t="str">
            <v>Захоронение твёрдых коммунальных отходов</v>
          </cell>
        </row>
        <row r="275">
          <cell r="N275" t="str">
            <v>Захоронение твёрдых коммунальных отходов</v>
          </cell>
        </row>
        <row r="276">
          <cell r="N276" t="str">
            <v>Захоронение твёрдых коммунальных отходов с предварительной обработкой</v>
          </cell>
        </row>
        <row r="277">
          <cell r="N277" t="str">
            <v>Захоронение твёрдых коммунальных отходов с предварительной обработкой</v>
          </cell>
        </row>
        <row r="278">
          <cell r="N278" t="str">
            <v>Захоронение твёрдых коммунальных отходов</v>
          </cell>
        </row>
        <row r="279">
          <cell r="N279" t="str">
            <v>Обезвреживание твёрдых коммунальных отходов</v>
          </cell>
        </row>
        <row r="280">
          <cell r="N280" t="str">
            <v>Захоронение твёрдых коммунальных отходов с предварительной обработкой</v>
          </cell>
        </row>
        <row r="281">
          <cell r="N281" t="str">
            <v>Захоронение твёрдых коммунальных отходов</v>
          </cell>
        </row>
        <row r="282">
          <cell r="N282" t="str">
            <v>Захоронение твёрдых коммунальных отходов</v>
          </cell>
        </row>
        <row r="283">
          <cell r="N283" t="str">
            <v>Захоронение твёрдых коммунальных отходов</v>
          </cell>
        </row>
        <row r="284">
          <cell r="N284" t="str">
            <v>Захоронение твёрдых коммунальных отходов</v>
          </cell>
        </row>
        <row r="285">
          <cell r="N285" t="str">
            <v>Захоронение твёрдых коммунальных отходов с предварительной обработкой</v>
          </cell>
        </row>
        <row r="286">
          <cell r="N286" t="str">
            <v>Захоронение твёрдых коммунальных отходов с предварительной обработкой</v>
          </cell>
        </row>
        <row r="287">
          <cell r="N287" t="str">
            <v>Захоронение твёрдых коммунальных отходов</v>
          </cell>
        </row>
        <row r="288">
          <cell r="N288" t="str">
            <v>Захоронение твёрдых коммунальных отходов</v>
          </cell>
        </row>
        <row r="289">
          <cell r="N289" t="str">
            <v>Захоронение твёрдых коммунальных отходов</v>
          </cell>
        </row>
        <row r="290">
          <cell r="N290" t="str">
            <v>Захоронение твёрдых коммунальных отходов с предварительной обработкой</v>
          </cell>
        </row>
        <row r="291">
          <cell r="N291" t="str">
            <v>Захоронение твёрдых коммунальных отходов</v>
          </cell>
        </row>
        <row r="292">
          <cell r="N292" t="str">
            <v>Захоронение твёрдых коммунальных отходов</v>
          </cell>
        </row>
        <row r="293">
          <cell r="N293" t="str">
            <v>Захоронение твёрдых коммунальных отходов</v>
          </cell>
        </row>
        <row r="294">
          <cell r="N294" t="str">
            <v>Захоронение твёрдых коммунальных отходов</v>
          </cell>
        </row>
        <row r="295">
          <cell r="N295" t="str">
            <v>Захоронение твёрдых коммунальных отходов</v>
          </cell>
        </row>
        <row r="296">
          <cell r="N296" t="str">
            <v>Захоронение твёрдых коммунальных отходов</v>
          </cell>
        </row>
        <row r="297">
          <cell r="N297" t="str">
            <v>Захоронение твёрдых коммунальных отходов</v>
          </cell>
        </row>
        <row r="298">
          <cell r="N298" t="str">
            <v>Захоронение твёрдых коммунальных отходов</v>
          </cell>
        </row>
        <row r="299">
          <cell r="N299" t="str">
            <v>Захоронение твёрдых коммунальных отходов</v>
          </cell>
        </row>
        <row r="300">
          <cell r="N300" t="str">
            <v>Захоронение твёрдых коммунальных отходов</v>
          </cell>
        </row>
        <row r="301">
          <cell r="N301" t="str">
            <v>Захоронение твёрдых коммунальных отходов</v>
          </cell>
        </row>
        <row r="302">
          <cell r="N302" t="str">
            <v>Захоронение твёрдых коммунальных отходов</v>
          </cell>
        </row>
        <row r="303">
          <cell r="N303" t="str">
            <v>Захоронение твёрдых коммунальных отходов</v>
          </cell>
        </row>
        <row r="304">
          <cell r="N304" t="str">
            <v>Обработка твёрдых коммунальных отходов</v>
          </cell>
        </row>
        <row r="305">
          <cell r="N305" t="str">
            <v>Захоронение твёрдых коммунальных отходов</v>
          </cell>
        </row>
        <row r="306">
          <cell r="N306" t="str">
            <v>Захоронение твёрдых коммунальных отходов</v>
          </cell>
        </row>
        <row r="307">
          <cell r="N307" t="str">
            <v>Захоронение твёрдых коммунальных отходов</v>
          </cell>
        </row>
        <row r="308">
          <cell r="N308" t="str">
            <v>Захоронение твёрдых коммунальных отходов</v>
          </cell>
        </row>
        <row r="309">
          <cell r="N309" t="str">
            <v>Захоронение твёрдых коммунальных отходов с предварительной обработкой</v>
          </cell>
        </row>
        <row r="310">
          <cell r="N310" t="str">
            <v>Захоронение твёрдых коммунальных отходов</v>
          </cell>
        </row>
        <row r="311">
          <cell r="N311" t="str">
            <v>Захоронение твёрдых коммунальных отходов</v>
          </cell>
        </row>
        <row r="312">
          <cell r="N312" t="str">
            <v>Захоронение твёрдых коммунальных отходов</v>
          </cell>
        </row>
        <row r="313">
          <cell r="N313" t="str">
            <v>Захоронение твёрдых коммунальных отходов</v>
          </cell>
        </row>
        <row r="314">
          <cell r="N314" t="str">
            <v>Захоронение твёрдых коммунальных отходов</v>
          </cell>
        </row>
        <row r="315">
          <cell r="N315" t="str">
            <v>Захоронение твёрдых коммунальных отходов</v>
          </cell>
        </row>
        <row r="316">
          <cell r="N316" t="str">
            <v>Обработка твёрдых коммунальных отходов</v>
          </cell>
        </row>
        <row r="317">
          <cell r="N317" t="str">
            <v>Захоронение твёрдых коммунальных отходов</v>
          </cell>
        </row>
        <row r="318">
          <cell r="N318" t="str">
            <v>Захоронение твёрдых коммунальных отходов</v>
          </cell>
        </row>
        <row r="319">
          <cell r="N319" t="str">
            <v>Захоронение твёрдых коммунальных отходов</v>
          </cell>
        </row>
        <row r="320">
          <cell r="N320" t="str">
            <v>Захоронение твёрдых коммунальных отходов</v>
          </cell>
        </row>
        <row r="321">
          <cell r="N321" t="str">
            <v>Захоронение твёрдых коммунальных отходов</v>
          </cell>
        </row>
        <row r="322">
          <cell r="N322" t="str">
            <v>Захоронение твёрдых коммунальных отходов</v>
          </cell>
        </row>
        <row r="323">
          <cell r="N323" t="str">
            <v>Обработка твёрдых коммунальных отходов</v>
          </cell>
        </row>
        <row r="324">
          <cell r="N324" t="str">
            <v>Захоронение твёрдых коммунальных отходов</v>
          </cell>
        </row>
        <row r="325">
          <cell r="N325" t="str">
            <v>Захоронение твёрдых коммунальных отходов</v>
          </cell>
        </row>
        <row r="326">
          <cell r="N326" t="str">
            <v>Захоронение твёрдых коммунальных отходов</v>
          </cell>
        </row>
        <row r="327">
          <cell r="N327" t="str">
            <v>Обработка твёрдых коммунальных отходов</v>
          </cell>
        </row>
        <row r="328">
          <cell r="N328" t="str">
            <v>Захоронение твёрдых коммунальных отходов</v>
          </cell>
        </row>
        <row r="329">
          <cell r="N329" t="str">
            <v>Обработка твёрдых коммунальных отходов</v>
          </cell>
        </row>
        <row r="330">
          <cell r="N330" t="str">
            <v>Захоронение твёрдых коммунальных отходов с предварительной обработкой</v>
          </cell>
        </row>
        <row r="331">
          <cell r="N331" t="str">
            <v>Захоронение твёрдых коммунальных отходов</v>
          </cell>
        </row>
        <row r="332">
          <cell r="N332" t="str">
            <v>Захоронение твёрдых коммунальных отходов с предварительной обработкой</v>
          </cell>
        </row>
        <row r="333">
          <cell r="N333" t="str">
            <v>Захоронение твёрдых коммунальных отходов с предварительной обработкой</v>
          </cell>
        </row>
        <row r="334">
          <cell r="N334" t="str">
            <v>Захоронение твёрдых коммунальных отходов с предварительной обработкой</v>
          </cell>
        </row>
        <row r="335">
          <cell r="N335" t="str">
            <v>Захоронение твёрдых коммунальных отходов</v>
          </cell>
        </row>
        <row r="336">
          <cell r="N336" t="str">
            <v>Захоронение твёрдых коммунальных отходов</v>
          </cell>
        </row>
        <row r="337">
          <cell r="N337" t="str">
            <v>Захоронение твёрдых коммунальных отходов</v>
          </cell>
        </row>
        <row r="338">
          <cell r="N338" t="str">
            <v>Захоронение твёрдых коммунальных отходов</v>
          </cell>
        </row>
        <row r="339">
          <cell r="N339" t="str">
            <v>Обработка твёрдых коммунальных отходов</v>
          </cell>
        </row>
        <row r="340">
          <cell r="N340" t="str">
            <v>Захоронение твёрдых коммунальных отходов</v>
          </cell>
        </row>
        <row r="341">
          <cell r="N341" t="str">
            <v>Обработка твёрдых коммунальных отходов</v>
          </cell>
        </row>
        <row r="342">
          <cell r="N342" t="str">
            <v>Захоронение твёрдых коммунальных отходов</v>
          </cell>
        </row>
        <row r="343">
          <cell r="N343" t="str">
            <v>Захоронение твёрдых коммунальных отходов с предварительной обработкой</v>
          </cell>
        </row>
        <row r="344">
          <cell r="N344" t="str">
            <v>Захоронение твёрдых коммунальных отходов</v>
          </cell>
        </row>
        <row r="345">
          <cell r="N345" t="str">
            <v>Захоронение твёрдых коммунальных отходов</v>
          </cell>
        </row>
        <row r="346">
          <cell r="N346" t="str">
            <v>Обработка твёрдых коммунальных отходов</v>
          </cell>
        </row>
        <row r="347">
          <cell r="N347" t="str">
            <v>Захоронение твёрдых коммунальных отходов</v>
          </cell>
        </row>
        <row r="348">
          <cell r="N348" t="str">
            <v>Захоронение твёрдых коммунальных отходов</v>
          </cell>
        </row>
        <row r="349">
          <cell r="N349" t="str">
            <v>Захоронение твёрдых коммунальных отходов</v>
          </cell>
        </row>
        <row r="350">
          <cell r="N350" t="str">
            <v>Захоронение твёрдых коммунальных отходов</v>
          </cell>
        </row>
        <row r="351">
          <cell r="N351" t="str">
            <v>Захоронение твёрдых коммунальных отходов</v>
          </cell>
        </row>
        <row r="352">
          <cell r="N352" t="str">
            <v>Захоронение твёрдых коммунальных отходов</v>
          </cell>
        </row>
        <row r="353">
          <cell r="N353" t="str">
            <v>Обработка твёрдых коммунальных отходов</v>
          </cell>
        </row>
        <row r="354">
          <cell r="N354" t="str">
            <v>Захоронение твёрдых коммунальных отходов</v>
          </cell>
        </row>
        <row r="355">
          <cell r="N355" t="str">
            <v>Захоронение твёрдых коммунальных отходов</v>
          </cell>
        </row>
        <row r="356">
          <cell r="N356" t="str">
            <v>Захоронение твёрдых коммунальных отходов</v>
          </cell>
        </row>
        <row r="357">
          <cell r="N357" t="str">
            <v>Захоронение твёрдых коммунальных отходов</v>
          </cell>
        </row>
        <row r="358">
          <cell r="N358" t="str">
            <v>Захоронение твёрдых коммунальных отходов</v>
          </cell>
        </row>
        <row r="359">
          <cell r="N359" t="str">
            <v>Захоронение твёрдых коммунальных отходов</v>
          </cell>
        </row>
        <row r="360">
          <cell r="N360" t="str">
            <v>Захоронение твёрдых коммунальных отходов</v>
          </cell>
        </row>
        <row r="361">
          <cell r="N361" t="str">
            <v>Обработка твёрдых коммунальных отходов</v>
          </cell>
        </row>
        <row r="362">
          <cell r="N362" t="str">
            <v>Обработка твёрдых коммунальных отходов</v>
          </cell>
        </row>
        <row r="363">
          <cell r="N363" t="str">
            <v>Обработка твёрдых коммунальных отходов</v>
          </cell>
        </row>
        <row r="364">
          <cell r="N364" t="str">
            <v>Обработка твёрдых коммунальных отходов</v>
          </cell>
        </row>
        <row r="365">
          <cell r="N365" t="str">
            <v>Захоронение твёрдых коммунальных отходов</v>
          </cell>
        </row>
        <row r="366">
          <cell r="N366" t="str">
            <v>Обработка твёрдых коммунальных отходов</v>
          </cell>
        </row>
        <row r="367">
          <cell r="N367" t="str">
            <v>Обработка твёрдых коммунальных отходов</v>
          </cell>
        </row>
        <row r="368">
          <cell r="N368" t="str">
            <v>Захоронение твёрдых коммунальных отходов</v>
          </cell>
        </row>
        <row r="369">
          <cell r="N369" t="str">
            <v>Захоронение твёрдых коммунальных отходов</v>
          </cell>
        </row>
        <row r="370">
          <cell r="N370" t="str">
            <v>Обработка твёрдых коммунальных отходов</v>
          </cell>
        </row>
        <row r="371">
          <cell r="N371" t="str">
            <v>Захоронение твёрдых коммунальных отходов</v>
          </cell>
        </row>
        <row r="372">
          <cell r="N372" t="str">
            <v>Обработка твёрдых коммунальных отходов</v>
          </cell>
        </row>
        <row r="373">
          <cell r="N373" t="str">
            <v>Обработка твёрдых коммунальных отходов</v>
          </cell>
        </row>
        <row r="374">
          <cell r="N374" t="str">
            <v>Обработка твёрдых коммунальных отходов</v>
          </cell>
        </row>
        <row r="375">
          <cell r="N375" t="str">
            <v>Обработка твёрдых коммунальных отходов</v>
          </cell>
        </row>
        <row r="376">
          <cell r="N376" t="str">
            <v>Захоронение твёрдых коммунальных отходов</v>
          </cell>
        </row>
        <row r="377">
          <cell r="N377" t="str">
            <v>Обработка твёрдых коммунальных отходов</v>
          </cell>
        </row>
        <row r="378">
          <cell r="N378" t="str">
            <v>Захоронение твёрдых коммунальных отходов</v>
          </cell>
        </row>
        <row r="379">
          <cell r="N379" t="str">
            <v>Обработка твёрдых коммунальных отходов</v>
          </cell>
        </row>
        <row r="380">
          <cell r="N380" t="str">
            <v>Обработка твёрдых коммунальных отходов</v>
          </cell>
        </row>
        <row r="381">
          <cell r="N381" t="str">
            <v>Обработка твёрдых коммунальных отходов</v>
          </cell>
        </row>
        <row r="382">
          <cell r="N382" t="str">
            <v>Обработка твёрдых коммунальных отходов</v>
          </cell>
        </row>
        <row r="383">
          <cell r="N383" t="str">
            <v>Захоронение твёрдых коммунальных отходов</v>
          </cell>
        </row>
        <row r="384">
          <cell r="N384" t="str">
            <v>Захоронение твёрдых коммунальных отходов</v>
          </cell>
        </row>
        <row r="385">
          <cell r="N385" t="str">
            <v>Обработка твёрдых коммунальных отходов</v>
          </cell>
        </row>
        <row r="386">
          <cell r="N386" t="str">
            <v>Захоронение твёрдых коммунальных отходов</v>
          </cell>
        </row>
        <row r="387">
          <cell r="N387" t="str">
            <v>Захоронение твёрдых коммунальных отходов</v>
          </cell>
        </row>
        <row r="388">
          <cell r="N388" t="str">
            <v>Обработка твёрдых коммунальных отходов</v>
          </cell>
        </row>
        <row r="389">
          <cell r="N389" t="str">
            <v>Обработка твёрдых коммунальных отходов</v>
          </cell>
        </row>
        <row r="390">
          <cell r="N390" t="str">
            <v>Обезвреживание твёрдых коммунальных отходов</v>
          </cell>
        </row>
        <row r="391">
          <cell r="N391" t="str">
            <v>Захоронение твёрдых коммунальных отходов</v>
          </cell>
        </row>
        <row r="392">
          <cell r="N392" t="str">
            <v>Захоронение твёрдых коммунальных отходов</v>
          </cell>
        </row>
        <row r="393">
          <cell r="N393" t="str">
            <v>Захоронение твёрдых коммунальных отходов</v>
          </cell>
        </row>
        <row r="394">
          <cell r="N394" t="str">
            <v>Захоронение твёрдых коммунальных отходов</v>
          </cell>
        </row>
        <row r="395">
          <cell r="N395" t="str">
            <v>Захоронение твёрдых коммунальных отходов</v>
          </cell>
        </row>
        <row r="396">
          <cell r="N396" t="str">
            <v>Захоронение твёрдых коммунальных отходов</v>
          </cell>
        </row>
        <row r="397">
          <cell r="N397" t="str">
            <v>Захоронение твёрдых коммунальных отходов с предварительной обработкой</v>
          </cell>
        </row>
        <row r="398">
          <cell r="N398" t="str">
            <v>Захоронение твёрдых коммунальных отходов с предварительной обработкой</v>
          </cell>
        </row>
        <row r="399">
          <cell r="N399" t="str">
            <v>Захоронение твёрдых коммунальных отходов</v>
          </cell>
        </row>
        <row r="400">
          <cell r="N400" t="str">
            <v>Захоронение твёрдых коммунальных отходов</v>
          </cell>
        </row>
        <row r="401">
          <cell r="N401" t="str">
            <v>Захоронение твёрдых коммунальных отходов</v>
          </cell>
        </row>
        <row r="402">
          <cell r="N402" t="str">
            <v>Захоронение твёрдых коммунальных отходов</v>
          </cell>
        </row>
        <row r="403">
          <cell r="N403" t="str">
            <v>Захоронение твёрдых коммунальных отходов</v>
          </cell>
        </row>
        <row r="404">
          <cell r="N404" t="str">
            <v>Захоронение твёрдых коммунальных отходов</v>
          </cell>
        </row>
        <row r="405">
          <cell r="N405" t="str">
            <v>Захоронение твёрдых коммунальных отходов</v>
          </cell>
        </row>
        <row r="406">
          <cell r="N406" t="str">
            <v>Захоронение твёрдых коммунальных отходов</v>
          </cell>
        </row>
        <row r="407">
          <cell r="N407" t="str">
            <v>Захоронение твёрдых коммунальных отходов</v>
          </cell>
        </row>
        <row r="408">
          <cell r="N408" t="str">
            <v>Захоронение твёрдых коммунальных отходов</v>
          </cell>
        </row>
        <row r="409">
          <cell r="N409" t="str">
            <v>Захоронение твёрдых коммунальных отходов</v>
          </cell>
        </row>
        <row r="410">
          <cell r="N410" t="str">
            <v>Захоронение твёрдых коммунальных отходов</v>
          </cell>
        </row>
        <row r="411">
          <cell r="N411" t="str">
            <v>Захоронение твёрдых коммунальных отходов</v>
          </cell>
        </row>
        <row r="412">
          <cell r="N412" t="str">
            <v>Захоронение твёрдых коммунальных отходов с предварительной обработкой</v>
          </cell>
        </row>
        <row r="413">
          <cell r="N413" t="str">
            <v>Захоронение твёрдых коммунальных отходов с предварительной обработкой</v>
          </cell>
        </row>
        <row r="414">
          <cell r="N414" t="str">
            <v>Захоронение твёрдых коммунальных отходов</v>
          </cell>
        </row>
        <row r="415">
          <cell r="N415" t="str">
            <v>Обработка твёрдых коммунальных отходов</v>
          </cell>
        </row>
        <row r="416">
          <cell r="N416" t="str">
            <v>Захоронение твёрдых коммунальных отходов</v>
          </cell>
        </row>
        <row r="417">
          <cell r="N417" t="str">
            <v>Захоронение твёрдых коммунальных отходов</v>
          </cell>
        </row>
        <row r="418">
          <cell r="N418" t="str">
            <v>Захоронение твёрдых коммунальных отходов</v>
          </cell>
        </row>
        <row r="419">
          <cell r="N419" t="str">
            <v>Захоронение твёрдых коммунальных отходов</v>
          </cell>
        </row>
        <row r="420">
          <cell r="N420" t="str">
            <v>Захоронение твёрдых коммунальных отходов</v>
          </cell>
        </row>
        <row r="421">
          <cell r="N421" t="str">
            <v>Захоронение твёрдых коммунальных отходов</v>
          </cell>
        </row>
        <row r="422">
          <cell r="N422" t="str">
            <v>Захоронение твёрдых коммунальных отходов</v>
          </cell>
        </row>
        <row r="423">
          <cell r="N423" t="str">
            <v>Захоронение твёрдых коммунальных отходов</v>
          </cell>
        </row>
        <row r="424">
          <cell r="N424" t="str">
            <v>Захоронение твёрдых коммунальных отходов</v>
          </cell>
        </row>
        <row r="425">
          <cell r="N425" t="str">
            <v>Захоронение твёрдых коммунальных отходов</v>
          </cell>
        </row>
        <row r="426">
          <cell r="N426" t="str">
            <v>Захоронение твёрдых коммунальных отходов с предварительной обработкой</v>
          </cell>
        </row>
        <row r="427">
          <cell r="N427" t="str">
            <v>Захоронение твёрдых коммунальных отходов</v>
          </cell>
        </row>
        <row r="428">
          <cell r="N428" t="str">
            <v>Захоронение твёрдых коммунальных отходов</v>
          </cell>
        </row>
        <row r="429">
          <cell r="N429" t="str">
            <v>Захоронение твёрдых коммунальных отходов</v>
          </cell>
        </row>
        <row r="430">
          <cell r="N430" t="str">
            <v>Захоронение твёрдых коммунальных отходов</v>
          </cell>
        </row>
        <row r="431">
          <cell r="N431" t="str">
            <v>Захоронение твёрдых коммунальных отходов</v>
          </cell>
        </row>
        <row r="432">
          <cell r="N432" t="str">
            <v>Захоронение твёрдых коммунальных отходов</v>
          </cell>
        </row>
        <row r="433">
          <cell r="N433" t="str">
            <v>Захоронение твёрдых коммунальных отходов</v>
          </cell>
        </row>
        <row r="434">
          <cell r="N434" t="str">
            <v>Захоронение твёрдых коммунальных отходов</v>
          </cell>
        </row>
        <row r="435">
          <cell r="N435" t="str">
            <v>Захоронение твёрдых коммунальных отходов</v>
          </cell>
        </row>
        <row r="436">
          <cell r="N436" t="str">
            <v>Захоронение твёрдых коммунальных отходов</v>
          </cell>
        </row>
        <row r="437">
          <cell r="N437" t="str">
            <v>Захоронение твёрдых коммунальных отходов</v>
          </cell>
        </row>
        <row r="438">
          <cell r="N438" t="str">
            <v>Захоронение твёрдых коммунальных отходов</v>
          </cell>
        </row>
        <row r="439">
          <cell r="N439" t="str">
            <v>Обезвреживание твёрдых коммунальных отходов</v>
          </cell>
        </row>
        <row r="440">
          <cell r="N440" t="str">
            <v>Захоронение твёрдых коммунальных отходов</v>
          </cell>
        </row>
        <row r="441">
          <cell r="N441" t="str">
            <v>Захоронение твёрдых коммунальных отходов</v>
          </cell>
        </row>
        <row r="442">
          <cell r="N442" t="str">
            <v>Захоронение твёрдых коммунальных отходов</v>
          </cell>
        </row>
        <row r="443">
          <cell r="N443" t="str">
            <v>Захоронение твёрдых коммунальных отходов</v>
          </cell>
        </row>
        <row r="444">
          <cell r="N444" t="str">
            <v>Захоронение твёрдых коммунальных отходов</v>
          </cell>
        </row>
        <row r="445">
          <cell r="N445" t="str">
            <v>Захоронение твёрдых коммунальных отходов</v>
          </cell>
        </row>
        <row r="446">
          <cell r="N446" t="str">
            <v>Захоронение твёрдых коммунальных отходов</v>
          </cell>
        </row>
        <row r="447">
          <cell r="N447" t="str">
            <v>Обработка твёрдых коммунальных отходов</v>
          </cell>
        </row>
        <row r="448">
          <cell r="N448" t="str">
            <v>Обработка твёрдых коммунальных отходов</v>
          </cell>
        </row>
        <row r="449">
          <cell r="N449" t="str">
            <v>Захоронение твёрдых коммунальных отходов</v>
          </cell>
        </row>
        <row r="450">
          <cell r="N450" t="str">
            <v>Обезвреживание твёрдых коммунальных отходов</v>
          </cell>
        </row>
        <row r="451">
          <cell r="N451" t="str">
            <v>Обработка твёрдых коммунальных отходов</v>
          </cell>
        </row>
        <row r="452">
          <cell r="N452" t="str">
            <v>Захоронение твёрдых коммунальных отходов</v>
          </cell>
        </row>
        <row r="453">
          <cell r="N453" t="str">
            <v>Захоронение твёрдых коммунальных отходов</v>
          </cell>
        </row>
        <row r="454">
          <cell r="N454" t="str">
            <v>Захоронение твёрдых коммунальных отходов</v>
          </cell>
        </row>
        <row r="455">
          <cell r="N455" t="str">
            <v>Захоронение твёрдых коммунальных отходов</v>
          </cell>
        </row>
        <row r="456">
          <cell r="N456" t="str">
            <v>Захоронение твёрдых коммунальных отходов</v>
          </cell>
        </row>
        <row r="457">
          <cell r="N457" t="str">
            <v>Обработка твёрдых коммунальных отходов</v>
          </cell>
        </row>
        <row r="458">
          <cell r="N458" t="str">
            <v>Захоронение твёрдых коммунальных отходов</v>
          </cell>
        </row>
        <row r="459">
          <cell r="N459" t="str">
            <v>Захоронение твёрдых коммунальных отходов</v>
          </cell>
        </row>
        <row r="460">
          <cell r="N460" t="str">
            <v>Захоронение твёрдых коммунальных отходов</v>
          </cell>
        </row>
        <row r="461">
          <cell r="N461" t="str">
            <v>Захоронение твёрдых коммунальных отходов</v>
          </cell>
        </row>
        <row r="462">
          <cell r="N462" t="str">
            <v>Захоронение твёрдых коммунальных отходов</v>
          </cell>
        </row>
        <row r="463">
          <cell r="N463" t="str">
            <v>Захоронение твёрдых коммунальных отходов</v>
          </cell>
        </row>
        <row r="464">
          <cell r="N464" t="str">
            <v>Захоронение твёрдых коммунальных отходов</v>
          </cell>
        </row>
        <row r="465">
          <cell r="N465" t="str">
            <v>Захоронение твёрдых коммунальных отходов</v>
          </cell>
        </row>
        <row r="466">
          <cell r="N466" t="str">
            <v>Захоронение твёрдых коммунальных отходов</v>
          </cell>
        </row>
        <row r="467">
          <cell r="N467" t="str">
            <v>Захоронение твёрдых коммунальных отходов с предварительной обработкой</v>
          </cell>
        </row>
        <row r="468">
          <cell r="N468" t="str">
            <v>Захоронение твёрдых коммунальных отходов с предварительной обработкой</v>
          </cell>
        </row>
        <row r="469">
          <cell r="N469" t="str">
            <v>Захоронение твёрдых коммунальных отходов</v>
          </cell>
        </row>
        <row r="470">
          <cell r="N470" t="str">
            <v>Обработка твёрдых коммунальных отходов</v>
          </cell>
        </row>
        <row r="471">
          <cell r="N471" t="str">
            <v>Захоронение твёрдых коммунальных отходов</v>
          </cell>
        </row>
        <row r="472">
          <cell r="N472" t="str">
            <v>Обработка твёрдых коммунальных отходов</v>
          </cell>
        </row>
        <row r="473">
          <cell r="N473" t="str">
            <v>Обработка твёрдых коммунальных отходов</v>
          </cell>
        </row>
        <row r="474">
          <cell r="N474" t="str">
            <v>Обработка твёрдых коммунальных отходов</v>
          </cell>
        </row>
        <row r="475">
          <cell r="N475" t="str">
            <v>Захоронение твёрдых коммунальных отходов</v>
          </cell>
        </row>
        <row r="476">
          <cell r="N476" t="str">
            <v>Захоронение твёрдых коммунальных отходов</v>
          </cell>
        </row>
        <row r="477">
          <cell r="N477" t="str">
            <v>Захоронение твёрдых коммунальных отходов</v>
          </cell>
        </row>
        <row r="478">
          <cell r="N478" t="str">
            <v>Захоронение твёрдых коммунальных отходов</v>
          </cell>
        </row>
        <row r="479">
          <cell r="N479" t="str">
            <v>Захоронение твёрдых коммунальных отходов</v>
          </cell>
        </row>
        <row r="480">
          <cell r="N480" t="str">
            <v>Захоронение твёрдых коммунальных отходов</v>
          </cell>
        </row>
        <row r="481">
          <cell r="N481" t="str">
            <v>Захоронение твёрдых коммунальных отходов</v>
          </cell>
        </row>
        <row r="482">
          <cell r="N482" t="str">
            <v>Захоронение твёрдых коммунальных отходов</v>
          </cell>
        </row>
        <row r="483">
          <cell r="N483" t="str">
            <v>Захоронение твёрдых коммунальных отходов</v>
          </cell>
        </row>
        <row r="484">
          <cell r="N484" t="str">
            <v>Захоронение твёрдых коммунальных отходов</v>
          </cell>
        </row>
        <row r="485">
          <cell r="N485" t="str">
            <v>Захоронение твёрдых коммунальных отходов</v>
          </cell>
        </row>
        <row r="486">
          <cell r="N486" t="str">
            <v>Захоронение твёрдых коммунальных отходов</v>
          </cell>
        </row>
        <row r="487">
          <cell r="N487" t="str">
            <v>Захоронение твёрдых коммунальных отходов</v>
          </cell>
        </row>
        <row r="488">
          <cell r="N488" t="str">
            <v>Захоронение твёрдых коммунальных отходов</v>
          </cell>
        </row>
        <row r="489">
          <cell r="N489" t="str">
            <v>Захоронение твёрдых коммунальных отходов</v>
          </cell>
        </row>
        <row r="490">
          <cell r="N490" t="str">
            <v>Захоронение твёрдых коммунальных отходов</v>
          </cell>
        </row>
        <row r="491">
          <cell r="N491" t="str">
            <v>Захоронение твёрдых коммунальных отходов</v>
          </cell>
        </row>
        <row r="492">
          <cell r="N492" t="str">
            <v>Захоронение твёрдых коммунальных отходов</v>
          </cell>
        </row>
        <row r="493">
          <cell r="N493" t="str">
            <v>Захоронение твёрдых коммунальных отходов</v>
          </cell>
        </row>
        <row r="494">
          <cell r="N494" t="str">
            <v>Захоронение твёрдых коммунальных отходов</v>
          </cell>
        </row>
        <row r="495">
          <cell r="N495" t="str">
            <v>Захоронение твёрдых коммунальных отходов</v>
          </cell>
        </row>
        <row r="496">
          <cell r="N496" t="str">
            <v>Захоронение твёрдых коммунальных отходов</v>
          </cell>
        </row>
        <row r="497">
          <cell r="N497" t="str">
            <v>Захоронение твёрдых коммунальных отходов</v>
          </cell>
        </row>
        <row r="498">
          <cell r="N498" t="str">
            <v>Захоронение твёрдых коммунальных отходов</v>
          </cell>
        </row>
        <row r="499">
          <cell r="N499" t="str">
            <v>Захоронение твёрдых коммунальных отходов</v>
          </cell>
        </row>
        <row r="500">
          <cell r="N500" t="str">
            <v>Захоронение твёрдых коммунальных отходов</v>
          </cell>
        </row>
        <row r="501">
          <cell r="N501" t="str">
            <v>Захоронение твёрдых коммунальных отходов</v>
          </cell>
        </row>
        <row r="502">
          <cell r="N502" t="str">
            <v>Захоронение твёрдых коммунальных отходов</v>
          </cell>
        </row>
        <row r="503">
          <cell r="N503" t="str">
            <v>Захоронение твёрдых коммунальных отходов</v>
          </cell>
        </row>
        <row r="504">
          <cell r="N504" t="str">
            <v>Захоронение твёрдых коммунальных отходов</v>
          </cell>
        </row>
        <row r="505">
          <cell r="N505" t="str">
            <v>Захоронение твёрдых коммунальных отходов с предварительной обработкой</v>
          </cell>
        </row>
        <row r="506">
          <cell r="N506" t="str">
            <v>Захоронение твёрдых коммунальных отходов</v>
          </cell>
        </row>
        <row r="507">
          <cell r="N507" t="str">
            <v>Захоронение твёрдых коммунальных отходов с предварительной обработкой</v>
          </cell>
        </row>
        <row r="508">
          <cell r="N508" t="str">
            <v>Захоронение твёрдых коммунальных отходов</v>
          </cell>
        </row>
        <row r="509">
          <cell r="N509" t="str">
            <v>Захоронение твёрдых коммунальных отходов</v>
          </cell>
        </row>
        <row r="510">
          <cell r="N510" t="str">
            <v>Захоронение твёрдых коммунальных отходов</v>
          </cell>
        </row>
        <row r="511">
          <cell r="N511" t="str">
            <v>Захоронение твёрдых коммунальных отходов</v>
          </cell>
        </row>
        <row r="512">
          <cell r="N512" t="str">
            <v>Обезвреживание твёрдых коммунальных отходов</v>
          </cell>
        </row>
        <row r="513">
          <cell r="N513" t="str">
            <v>Захоронение твёрдых коммунальных отходов</v>
          </cell>
        </row>
        <row r="514">
          <cell r="N514" t="str">
            <v>Захоронение твёрдых коммунальных отходов</v>
          </cell>
        </row>
        <row r="515">
          <cell r="N515" t="str">
            <v>Захоронение твёрдых коммунальных отходов</v>
          </cell>
        </row>
        <row r="516">
          <cell r="N516" t="str">
            <v>Захоронение твёрдых коммунальных отходов</v>
          </cell>
        </row>
        <row r="517">
          <cell r="N517" t="str">
            <v>Захоронение твёрдых коммунальных отходов</v>
          </cell>
        </row>
        <row r="518">
          <cell r="N518" t="str">
            <v>Захоронение твёрдых коммунальных отходов</v>
          </cell>
        </row>
        <row r="519">
          <cell r="N519" t="str">
            <v>Захоронение твёрдых коммунальных отходов</v>
          </cell>
        </row>
        <row r="520">
          <cell r="N520" t="str">
            <v>Захоронение твёрдых коммунальных отходов</v>
          </cell>
        </row>
        <row r="521">
          <cell r="N521" t="str">
            <v>Захоронение твёрдых коммунальных отходов</v>
          </cell>
        </row>
        <row r="522">
          <cell r="N522" t="str">
            <v>Захоронение твёрдых коммунальных отходов</v>
          </cell>
        </row>
        <row r="523">
          <cell r="N523" t="str">
            <v>Захоронение твёрдых коммунальных отходов</v>
          </cell>
        </row>
        <row r="524">
          <cell r="N524" t="str">
            <v>Захоронение твёрдых коммунальных отходов</v>
          </cell>
        </row>
        <row r="525">
          <cell r="N525" t="str">
            <v>Захоронение твёрдых коммунальных отходов</v>
          </cell>
        </row>
        <row r="526">
          <cell r="N526" t="str">
            <v>Обработка твёрдых коммунальных отходов</v>
          </cell>
        </row>
        <row r="527">
          <cell r="N527" t="str">
            <v>Захоронение твёрдых коммунальных отходов с предварительной обработкой</v>
          </cell>
        </row>
        <row r="528">
          <cell r="N528" t="str">
            <v>Захоронение твёрдых коммунальных отходов</v>
          </cell>
        </row>
        <row r="529">
          <cell r="N529" t="str">
            <v>Захоронение твёрдых коммунальных отходов с предварительной обработкой</v>
          </cell>
        </row>
        <row r="530">
          <cell r="N530" t="str">
            <v>Захоронение твёрдых коммунальных отходов с предварительной обработкой</v>
          </cell>
        </row>
        <row r="531">
          <cell r="N531" t="str">
            <v>Обработка твёрдых коммунальных отходов</v>
          </cell>
        </row>
        <row r="532">
          <cell r="N532" t="str">
            <v>Захоронение твёрдых коммунальных отходов</v>
          </cell>
        </row>
        <row r="533">
          <cell r="N533" t="str">
            <v>Захоронение твёрдых коммунальных отходов</v>
          </cell>
        </row>
        <row r="534">
          <cell r="N534" t="str">
            <v>Захоронение твёрдых коммунальных отходов</v>
          </cell>
        </row>
        <row r="535">
          <cell r="N535" t="str">
            <v>Захоронение твёрдых коммунальных отходов</v>
          </cell>
        </row>
        <row r="536">
          <cell r="N536" t="str">
            <v>Захоронение твёрдых коммунальных отходов</v>
          </cell>
        </row>
        <row r="537">
          <cell r="N537" t="str">
            <v>Захоронение твёрдых коммунальных отходов</v>
          </cell>
        </row>
        <row r="538">
          <cell r="N538" t="str">
            <v>Захоронение твёрдых коммунальных отходов</v>
          </cell>
        </row>
        <row r="539">
          <cell r="N539" t="str">
            <v>Обработка твёрдых коммунальных отходов</v>
          </cell>
        </row>
        <row r="540">
          <cell r="N540" t="str">
            <v>Захоронение твёрдых коммунальных отходов</v>
          </cell>
        </row>
        <row r="541">
          <cell r="N541" t="str">
            <v>Захоронение твёрдых коммунальных отходов с предварительной обработкой</v>
          </cell>
        </row>
        <row r="542">
          <cell r="N542" t="str">
            <v>Захоронение твёрдых коммунальных отходов</v>
          </cell>
        </row>
        <row r="543">
          <cell r="N543" t="str">
            <v>Захоронение твёрдых коммунальных отходов</v>
          </cell>
        </row>
        <row r="544">
          <cell r="N544" t="str">
            <v>Захоронение твёрдых коммунальных отходов</v>
          </cell>
        </row>
        <row r="545">
          <cell r="N545" t="str">
            <v>Захоронение твёрдых коммунальных отходов</v>
          </cell>
        </row>
        <row r="546">
          <cell r="N546" t="str">
            <v>Захоронение твёрдых коммунальных отходов</v>
          </cell>
        </row>
        <row r="547">
          <cell r="N547" t="str">
            <v>Захоронение твёрдых коммунальных отходов</v>
          </cell>
        </row>
        <row r="548">
          <cell r="N548" t="str">
            <v>Захоронение твёрдых коммунальных отходов</v>
          </cell>
        </row>
        <row r="549">
          <cell r="N549" t="str">
            <v>Захоронение твёрдых коммунальных отходов</v>
          </cell>
        </row>
        <row r="550">
          <cell r="N550" t="str">
            <v>Захоронение твёрдых коммунальных отходов</v>
          </cell>
        </row>
        <row r="551">
          <cell r="N551" t="str">
            <v>Захоронение твёрдых коммунальных отходов</v>
          </cell>
        </row>
        <row r="552">
          <cell r="N552" t="str">
            <v>Захоронение твёрдых коммунальных отходов с предварительной обработкой</v>
          </cell>
        </row>
        <row r="553">
          <cell r="N553" t="str">
            <v>Обработка твёрдых коммунальных отходов</v>
          </cell>
        </row>
        <row r="554">
          <cell r="N554" t="str">
            <v>Захоронение твёрдых коммунальных отходов</v>
          </cell>
        </row>
        <row r="555">
          <cell r="N555" t="str">
            <v>Захоронение твёрдых коммунальных отходов</v>
          </cell>
        </row>
        <row r="556">
          <cell r="N556" t="str">
            <v>Обработка твёрдых коммунальных отходов</v>
          </cell>
        </row>
        <row r="557">
          <cell r="N557" t="str">
            <v>Захоронение твёрдых коммунальных отходов</v>
          </cell>
        </row>
        <row r="558">
          <cell r="N558" t="str">
            <v>Захоронение твёрдых коммунальных отходов</v>
          </cell>
        </row>
        <row r="559">
          <cell r="N559" t="str">
            <v>Захоронение твёрдых коммунальных отходов</v>
          </cell>
        </row>
        <row r="560">
          <cell r="N560" t="str">
            <v>Захоронение твёрдых коммунальных отходов</v>
          </cell>
        </row>
        <row r="561">
          <cell r="N561" t="str">
            <v>Захоронение твёрдых коммунальных отходов</v>
          </cell>
        </row>
        <row r="562">
          <cell r="N562" t="str">
            <v>Обработка твёрдых коммунальных отходов</v>
          </cell>
        </row>
        <row r="563">
          <cell r="N563" t="str">
            <v>Обработка твёрдых коммунальных отходов</v>
          </cell>
        </row>
        <row r="564">
          <cell r="N564" t="str">
            <v>Захоронение твёрдых коммунальных отходов</v>
          </cell>
        </row>
        <row r="565">
          <cell r="N565" t="str">
            <v>Захоронение твёрдых коммунальных отходов с предварительной обработкой</v>
          </cell>
        </row>
        <row r="566">
          <cell r="N566" t="str">
            <v>Захоронение твёрдых коммунальных отходов</v>
          </cell>
        </row>
        <row r="567">
          <cell r="N567" t="str">
            <v>Захоронение твёрдых коммунальных отходов</v>
          </cell>
        </row>
        <row r="568">
          <cell r="N568" t="str">
            <v>Захоронение твёрдых коммунальных отходов</v>
          </cell>
        </row>
        <row r="569">
          <cell r="N569" t="str">
            <v>Захоронение твёрдых коммунальных отходов</v>
          </cell>
        </row>
        <row r="570">
          <cell r="N570" t="str">
            <v>Обработка твёрдых коммунальных отходов</v>
          </cell>
        </row>
        <row r="571">
          <cell r="N571" t="str">
            <v>Захоронение твёрдых коммунальных отходов</v>
          </cell>
        </row>
        <row r="572">
          <cell r="N572" t="str">
            <v>Захоронение твёрдых коммунальных отходов</v>
          </cell>
        </row>
        <row r="573">
          <cell r="N573" t="str">
            <v>Захоронение твёрдых коммунальных отходов</v>
          </cell>
        </row>
        <row r="574">
          <cell r="N574" t="str">
            <v>Захоронение твёрдых коммунальных отходов</v>
          </cell>
        </row>
        <row r="575">
          <cell r="N575" t="str">
            <v>Захоронение твёрдых коммунальных отходов</v>
          </cell>
        </row>
        <row r="576">
          <cell r="N576" t="str">
            <v>Захоронение твёрдых коммунальных отходов</v>
          </cell>
        </row>
        <row r="577">
          <cell r="N577" t="str">
            <v>Захоронение твёрдых коммунальных отходов</v>
          </cell>
        </row>
        <row r="578">
          <cell r="N578" t="str">
            <v>Захоронение твёрдых коммунальных отходов</v>
          </cell>
        </row>
        <row r="579">
          <cell r="N579" t="str">
            <v>Захоронение твёрдых коммунальных отходов</v>
          </cell>
        </row>
        <row r="580">
          <cell r="N580" t="str">
            <v>Захоронение твёрдых коммунальных отходов</v>
          </cell>
        </row>
        <row r="581">
          <cell r="N581" t="str">
            <v>Захоронение твёрдых коммунальных отходов</v>
          </cell>
        </row>
        <row r="582">
          <cell r="N582" t="str">
            <v>Захоронение твёрдых коммунальных отходов</v>
          </cell>
        </row>
        <row r="583">
          <cell r="N583" t="str">
            <v>Захоронение твёрдых коммунальных отходов</v>
          </cell>
        </row>
        <row r="584">
          <cell r="N584" t="str">
            <v>Захоронение твёрдых коммунальных отходов</v>
          </cell>
        </row>
        <row r="585">
          <cell r="N585" t="str">
            <v>Захоронение твёрдых коммунальных отходов</v>
          </cell>
        </row>
        <row r="586">
          <cell r="N586" t="str">
            <v>Захоронение твёрдых коммунальных отходов</v>
          </cell>
        </row>
        <row r="587">
          <cell r="N587" t="str">
            <v>Захоронение твёрдых коммунальных отходов</v>
          </cell>
        </row>
        <row r="588">
          <cell r="N588" t="str">
            <v>Захоронение твёрдых коммунальных отходов</v>
          </cell>
        </row>
        <row r="589">
          <cell r="N589" t="str">
            <v>Захоронение твёрдых коммунальных отходов</v>
          </cell>
        </row>
        <row r="590">
          <cell r="N590" t="str">
            <v>Захоронение твёрдых коммунальных отходов</v>
          </cell>
        </row>
        <row r="591">
          <cell r="N591" t="str">
            <v>Захоронение твёрдых коммунальных отходов</v>
          </cell>
        </row>
        <row r="592">
          <cell r="N592" t="str">
            <v>Захоронение твёрдых коммунальных отходов</v>
          </cell>
        </row>
        <row r="593">
          <cell r="N593" t="str">
            <v>Захоронение твёрдых коммунальных отходов</v>
          </cell>
        </row>
        <row r="594">
          <cell r="N594" t="str">
            <v>Захоронение твёрдых коммунальных отходов</v>
          </cell>
        </row>
        <row r="595">
          <cell r="N595" t="str">
            <v>Захоронение твёрдых коммунальных отходов</v>
          </cell>
        </row>
        <row r="596">
          <cell r="N596" t="str">
            <v>Захоронение твёрдых коммунальных отходов</v>
          </cell>
        </row>
        <row r="597">
          <cell r="N597" t="str">
            <v>Захоронение твёрдых коммунальных отходов</v>
          </cell>
        </row>
        <row r="598">
          <cell r="N598" t="str">
            <v>Захоронение твёрдых коммунальных отходов</v>
          </cell>
        </row>
        <row r="599">
          <cell r="N599" t="str">
            <v>Захоронение твёрдых коммунальных отходов</v>
          </cell>
        </row>
        <row r="600">
          <cell r="N600" t="str">
            <v>Захоронение твёрдых коммунальных отходов</v>
          </cell>
        </row>
        <row r="601">
          <cell r="N601" t="str">
            <v>Захоронение твёрдых коммунальных отходов</v>
          </cell>
        </row>
        <row r="602">
          <cell r="N602" t="str">
            <v>Захоронение твёрдых коммунальных отходов</v>
          </cell>
        </row>
        <row r="603">
          <cell r="N603" t="str">
            <v>Захоронение твёрдых коммунальных отходов</v>
          </cell>
        </row>
        <row r="604">
          <cell r="N604" t="str">
            <v>Захоронение твёрдых коммунальных отходов</v>
          </cell>
        </row>
        <row r="605">
          <cell r="N605" t="str">
            <v>Захоронение твёрдых коммунальных отходов</v>
          </cell>
        </row>
        <row r="606">
          <cell r="N606" t="str">
            <v>Захоронение твёрдых коммунальных отходов</v>
          </cell>
        </row>
        <row r="607">
          <cell r="N607" t="str">
            <v>Захоронение твёрдых коммунальных отходов</v>
          </cell>
        </row>
        <row r="608">
          <cell r="N608" t="str">
            <v>Захоронение твёрдых коммунальных отходов</v>
          </cell>
        </row>
        <row r="609">
          <cell r="N609" t="str">
            <v>Захоронение твёрдых коммунальных отходов</v>
          </cell>
        </row>
        <row r="610">
          <cell r="N610" t="str">
            <v>Захоронение твёрдых коммунальных отходов</v>
          </cell>
        </row>
        <row r="611">
          <cell r="N611" t="str">
            <v>Обработка твёрдых коммунальных отходов</v>
          </cell>
        </row>
        <row r="612">
          <cell r="N612" t="str">
            <v>Захоронение твёрдых коммунальных отходов</v>
          </cell>
        </row>
        <row r="613">
          <cell r="N613" t="str">
            <v>Захоронение твёрдых коммунальных отходов</v>
          </cell>
        </row>
        <row r="614">
          <cell r="N614" t="str">
            <v>Захоронение твёрдых коммунальных отходов</v>
          </cell>
        </row>
        <row r="615">
          <cell r="N615" t="str">
            <v>Захоронение твёрдых коммунальных отходов</v>
          </cell>
        </row>
        <row r="616">
          <cell r="N616" t="str">
            <v>Захоронение твёрдых коммунальных отходов</v>
          </cell>
        </row>
        <row r="617">
          <cell r="N617" t="str">
            <v>Захоронение твёрдых коммунальных отходов</v>
          </cell>
        </row>
        <row r="618">
          <cell r="N618" t="str">
            <v>Захоронение твёрдых коммунальных отходов</v>
          </cell>
        </row>
        <row r="619">
          <cell r="N619" t="str">
            <v>Захоронение твёрдых коммунальных отходов</v>
          </cell>
        </row>
        <row r="620">
          <cell r="N620" t="str">
            <v>Захоронение твёрдых коммунальных отходов с предварительной обработкой</v>
          </cell>
        </row>
        <row r="621">
          <cell r="N621" t="str">
            <v>Захоронение твёрдых коммунальных отходов</v>
          </cell>
        </row>
        <row r="622">
          <cell r="N622" t="str">
            <v>Захоронение твёрдых коммунальных отходов</v>
          </cell>
        </row>
        <row r="623">
          <cell r="N623" t="str">
            <v>Захоронение твёрдых коммунальных отходов</v>
          </cell>
        </row>
        <row r="624">
          <cell r="N624" t="str">
            <v>Захоронение твёрдых коммунальных отходов</v>
          </cell>
        </row>
        <row r="625">
          <cell r="N625" t="str">
            <v>Захоронение твёрдых коммунальных отходов</v>
          </cell>
        </row>
        <row r="626">
          <cell r="N626" t="str">
            <v>Захоронение твёрдых коммунальных отходов</v>
          </cell>
        </row>
        <row r="627">
          <cell r="N627" t="str">
            <v>Захоронение твёрдых коммунальных отходов</v>
          </cell>
        </row>
        <row r="628">
          <cell r="N628" t="str">
            <v>Захоронение твёрдых коммунальных отходов</v>
          </cell>
        </row>
        <row r="629">
          <cell r="N629" t="str">
            <v>Захоронение твёрдых коммунальных отходов</v>
          </cell>
        </row>
        <row r="630">
          <cell r="N630" t="str">
            <v>Захоронение твёрдых коммунальных отходов</v>
          </cell>
        </row>
        <row r="631">
          <cell r="N631" t="str">
            <v>Захоронение твёрдых коммунальных отходов</v>
          </cell>
        </row>
        <row r="632">
          <cell r="N632" t="str">
            <v>Захоронение твёрдых коммунальных отходов</v>
          </cell>
        </row>
        <row r="633">
          <cell r="N633" t="str">
            <v>Захоронение твёрдых коммунальных отходов</v>
          </cell>
        </row>
        <row r="634">
          <cell r="N634" t="str">
            <v>Захоронение твёрдых коммунальных отходов</v>
          </cell>
        </row>
        <row r="635">
          <cell r="N635" t="str">
            <v>Захоронение твёрдых коммунальных отходов</v>
          </cell>
        </row>
        <row r="636">
          <cell r="N636" t="str">
            <v>Захоронение твёрдых коммунальных отходов</v>
          </cell>
        </row>
        <row r="637">
          <cell r="N637" t="str">
            <v>Захоронение твёрдых коммунальных отходов</v>
          </cell>
        </row>
        <row r="638">
          <cell r="N638" t="str">
            <v>Захоронение твёрдых коммунальных отходов</v>
          </cell>
        </row>
        <row r="639">
          <cell r="N639" t="str">
            <v>Захоронение твёрдых коммунальных отходов</v>
          </cell>
        </row>
        <row r="640">
          <cell r="N640" t="str">
            <v>Захоронение твёрдых коммунальных отходов</v>
          </cell>
        </row>
        <row r="641">
          <cell r="N641" t="str">
            <v>Захоронение твёрдых коммунальных отходов</v>
          </cell>
        </row>
        <row r="642">
          <cell r="N642" t="str">
            <v>Захоронение твёрдых коммунальных отходов</v>
          </cell>
        </row>
        <row r="643">
          <cell r="N643" t="str">
            <v>Захоронение твёрдых коммунальных отходов</v>
          </cell>
        </row>
        <row r="644">
          <cell r="N644" t="str">
            <v>Захоронение твёрдых коммунальных отходов</v>
          </cell>
        </row>
        <row r="645">
          <cell r="N645" t="str">
            <v>Захоронение твёрдых коммунальных отходов</v>
          </cell>
        </row>
        <row r="646">
          <cell r="N646" t="str">
            <v>Захоронение твёрдых коммунальных отходов</v>
          </cell>
        </row>
        <row r="647">
          <cell r="N647" t="str">
            <v>Захоронение твёрдых коммунальных отходов</v>
          </cell>
        </row>
        <row r="648">
          <cell r="N648" t="str">
            <v>Захоронение твёрдых коммунальных отходов</v>
          </cell>
        </row>
        <row r="649">
          <cell r="N649" t="str">
            <v>Захоронение твёрдых коммунальных отходов</v>
          </cell>
        </row>
        <row r="650">
          <cell r="N650" t="str">
            <v>Захоронение твёрдых коммунальных отходов</v>
          </cell>
        </row>
        <row r="651">
          <cell r="N651" t="str">
            <v>Захоронение твёрдых коммунальных отходов</v>
          </cell>
        </row>
        <row r="652">
          <cell r="N652" t="str">
            <v>Захоронение твёрдых коммунальных отходов</v>
          </cell>
        </row>
        <row r="653">
          <cell r="N653" t="str">
            <v>Захоронение твёрдых коммунальных отходов</v>
          </cell>
        </row>
        <row r="654">
          <cell r="N654" t="str">
            <v>Захоронение твёрдых коммунальных отходов</v>
          </cell>
        </row>
        <row r="655">
          <cell r="N655" t="str">
            <v>Захоронение твёрдых коммунальных отходов</v>
          </cell>
        </row>
        <row r="656">
          <cell r="N656" t="str">
            <v>Захоронение твёрдых коммунальных отходов</v>
          </cell>
        </row>
        <row r="657">
          <cell r="N657" t="str">
            <v>Захоронение твёрдых коммунальных отходов</v>
          </cell>
        </row>
        <row r="658">
          <cell r="N658" t="str">
            <v>Захоронение твёрдых коммунальных отходов</v>
          </cell>
        </row>
        <row r="659">
          <cell r="N659" t="str">
            <v>Захоронение твёрдых коммунальных отходов</v>
          </cell>
        </row>
        <row r="660">
          <cell r="N660" t="str">
            <v>Захоронение твёрдых коммунальных отходов</v>
          </cell>
        </row>
        <row r="661">
          <cell r="N661" t="str">
            <v>Захоронение твёрдых коммунальных отходов</v>
          </cell>
        </row>
        <row r="662">
          <cell r="N662" t="str">
            <v>Захоронение твёрдых коммунальных отходов</v>
          </cell>
        </row>
        <row r="663">
          <cell r="N663" t="str">
            <v>Захоронение твёрдых коммунальных отходов</v>
          </cell>
        </row>
        <row r="664">
          <cell r="N664" t="str">
            <v>Захоронение твёрдых коммунальных отходов</v>
          </cell>
        </row>
        <row r="665">
          <cell r="N665" t="str">
            <v>Захоронение твёрдых коммунальных отходов</v>
          </cell>
        </row>
        <row r="666">
          <cell r="N666" t="str">
            <v>Захоронение твёрдых коммунальных отходов</v>
          </cell>
        </row>
        <row r="667">
          <cell r="N667" t="str">
            <v>Захоронение твёрдых коммунальных отходов</v>
          </cell>
        </row>
        <row r="668">
          <cell r="N668" t="str">
            <v>Захоронение твёрдых коммунальных отходов</v>
          </cell>
        </row>
        <row r="669">
          <cell r="N669" t="str">
            <v>Захоронение твёрдых коммунальных отходов</v>
          </cell>
        </row>
        <row r="670">
          <cell r="N670" t="str">
            <v>Обработка твёрдых коммунальных отходов</v>
          </cell>
        </row>
        <row r="671">
          <cell r="N671" t="str">
            <v>Обработка твёрдых коммунальных отходов</v>
          </cell>
        </row>
        <row r="672">
          <cell r="N672" t="str">
            <v>Обезвреживание твёрдых коммунальных отходов</v>
          </cell>
        </row>
        <row r="673">
          <cell r="N673" t="str">
            <v>Обработка твёрдых коммунальных отходов</v>
          </cell>
        </row>
        <row r="674">
          <cell r="N674" t="str">
            <v>Захоронение твёрдых коммунальных отходов</v>
          </cell>
        </row>
        <row r="675">
          <cell r="N675" t="str">
            <v>Захоронение твёрдых коммунальных отходов</v>
          </cell>
        </row>
        <row r="676">
          <cell r="N676" t="str">
            <v>Захоронение твёрдых коммунальных отходов</v>
          </cell>
        </row>
        <row r="677">
          <cell r="N677" t="str">
            <v>Захоронение твёрдых коммунальных отходов</v>
          </cell>
        </row>
        <row r="678">
          <cell r="N678" t="str">
            <v>Захоронение твёрдых коммунальных отходов</v>
          </cell>
        </row>
        <row r="679">
          <cell r="N679" t="str">
            <v>Захоронение твёрдых коммунальных отходов</v>
          </cell>
        </row>
        <row r="680">
          <cell r="N680" t="str">
            <v>Захоронение твёрдых коммунальных отходов</v>
          </cell>
        </row>
        <row r="681">
          <cell r="N681" t="str">
            <v>Захоронение твёрдых коммунальных отходов</v>
          </cell>
        </row>
        <row r="682">
          <cell r="N682" t="str">
            <v>Захоронение твёрдых коммунальных отходов</v>
          </cell>
        </row>
        <row r="683">
          <cell r="N683" t="str">
            <v>Захоронение твёрдых коммунальных отходов</v>
          </cell>
        </row>
        <row r="684">
          <cell r="N684" t="str">
            <v>Захоронение твёрдых коммунальных отходов</v>
          </cell>
        </row>
        <row r="685">
          <cell r="N685" t="str">
            <v>Захоронение твёрдых коммунальных отходов</v>
          </cell>
        </row>
        <row r="686">
          <cell r="N686" t="str">
            <v>Захоронение твёрдых коммунальных отходов</v>
          </cell>
        </row>
        <row r="687">
          <cell r="N687" t="str">
            <v>Захоронение твёрдых коммунальных отходов</v>
          </cell>
        </row>
        <row r="688">
          <cell r="N688" t="str">
            <v>Захоронение твёрдых коммунальных отходов</v>
          </cell>
        </row>
        <row r="689">
          <cell r="N689" t="str">
            <v>Захоронение твёрдых коммунальных отходов</v>
          </cell>
        </row>
        <row r="690">
          <cell r="N690" t="str">
            <v>Захоронение твёрдых коммунальных отходов</v>
          </cell>
        </row>
        <row r="691">
          <cell r="N691" t="str">
            <v>Захоронение твёрдых коммунальных отходов</v>
          </cell>
        </row>
        <row r="692">
          <cell r="N692" t="str">
            <v>Захоронение твёрдых коммунальных отходов</v>
          </cell>
        </row>
        <row r="693">
          <cell r="N693" t="str">
            <v>Захоронение твёрдых коммунальных отходов</v>
          </cell>
        </row>
        <row r="694">
          <cell r="N694" t="str">
            <v>Захоронение твёрдых коммунальных отходов</v>
          </cell>
        </row>
        <row r="695">
          <cell r="N695" t="str">
            <v>Захоронение твёрдых коммунальных отходов</v>
          </cell>
        </row>
        <row r="696">
          <cell r="N696" t="str">
            <v>Захоронение твёрдых коммунальных отходов</v>
          </cell>
        </row>
        <row r="697">
          <cell r="N697" t="str">
            <v>Захоронение твёрдых коммунальных отходов</v>
          </cell>
        </row>
        <row r="698">
          <cell r="N698" t="str">
            <v>Захоронение твёрдых коммунальных отходов</v>
          </cell>
        </row>
        <row r="699">
          <cell r="N699" t="str">
            <v>Захоронение твёрдых коммунальных отходов</v>
          </cell>
        </row>
        <row r="700">
          <cell r="N700" t="str">
            <v>Захоронение твёрдых коммунальных отходов</v>
          </cell>
        </row>
        <row r="701">
          <cell r="N701" t="str">
            <v>Захоронение твёрдых коммунальных отходов</v>
          </cell>
        </row>
        <row r="702">
          <cell r="N702" t="str">
            <v>Захоронение твёрдых коммунальных отходов</v>
          </cell>
        </row>
        <row r="703">
          <cell r="N703" t="str">
            <v>Захоронение твёрдых коммунальных отходов</v>
          </cell>
        </row>
        <row r="704">
          <cell r="N704" t="str">
            <v>Захоронение твёрдых коммунальных отходов</v>
          </cell>
        </row>
        <row r="705">
          <cell r="N705" t="str">
            <v>Захоронение твёрдых коммунальных отходов</v>
          </cell>
        </row>
        <row r="706">
          <cell r="N706" t="str">
            <v>Захоронение твёрдых коммунальных отходов</v>
          </cell>
        </row>
        <row r="707">
          <cell r="N707" t="str">
            <v>Захоронение твёрдых коммунальных отходов</v>
          </cell>
        </row>
        <row r="708">
          <cell r="N708" t="str">
            <v>Захоронение твёрдых коммунальных отходов</v>
          </cell>
        </row>
        <row r="709">
          <cell r="N709" t="str">
            <v>Захоронение твёрдых коммунальных отходов</v>
          </cell>
        </row>
        <row r="710">
          <cell r="N710" t="str">
            <v>Захоронение твёрдых коммунальных отходов</v>
          </cell>
        </row>
        <row r="711">
          <cell r="N711" t="str">
            <v>Захоронение твёрдых коммунальных отходов</v>
          </cell>
        </row>
        <row r="712">
          <cell r="N712" t="str">
            <v>Захоронение твёрдых коммунальных отходов</v>
          </cell>
        </row>
        <row r="713">
          <cell r="N713" t="str">
            <v>Захоронение твёрдых коммунальных отходов</v>
          </cell>
        </row>
        <row r="714">
          <cell r="N714" t="str">
            <v>Захоронение твёрдых коммунальных отходов</v>
          </cell>
        </row>
        <row r="715">
          <cell r="N715" t="str">
            <v>Захоронение твёрдых коммунальных отходов</v>
          </cell>
        </row>
        <row r="716">
          <cell r="N716" t="str">
            <v>Захоронение твёрдых коммунальных отходов</v>
          </cell>
        </row>
        <row r="717">
          <cell r="N717" t="str">
            <v>Захоронение твёрдых коммунальных отходов</v>
          </cell>
        </row>
        <row r="718">
          <cell r="N718" t="str">
            <v>Захоронение твёрдых коммунальных отходов</v>
          </cell>
        </row>
        <row r="719">
          <cell r="N719" t="str">
            <v>Захоронение твёрдых коммунальных отходов</v>
          </cell>
        </row>
        <row r="720">
          <cell r="N720" t="str">
            <v>Захоронение твёрдых коммунальных отходов</v>
          </cell>
        </row>
        <row r="721">
          <cell r="N721" t="str">
            <v>Захоронение твёрдых коммунальных отходов</v>
          </cell>
        </row>
        <row r="722">
          <cell r="N722" t="str">
            <v>Захоронение твёрдых коммунальных отходов</v>
          </cell>
        </row>
        <row r="723">
          <cell r="N723" t="str">
            <v>Захоронение твёрдых коммунальных отходов</v>
          </cell>
        </row>
        <row r="724">
          <cell r="N724" t="str">
            <v>Захоронение твёрдых коммунальных отходов</v>
          </cell>
        </row>
        <row r="725">
          <cell r="N725" t="str">
            <v>Захоронение твёрдых коммунальных отходов</v>
          </cell>
        </row>
        <row r="726">
          <cell r="N726" t="str">
            <v>Захоронение твёрдых коммунальных отходов</v>
          </cell>
        </row>
        <row r="727">
          <cell r="N727" t="str">
            <v>Захоронение твёрдых коммунальных отходов</v>
          </cell>
        </row>
        <row r="728">
          <cell r="N728" t="str">
            <v>Захоронение твёрдых коммунальных отходов</v>
          </cell>
        </row>
        <row r="729">
          <cell r="N729" t="str">
            <v>Захоронение твёрдых коммунальных отходов</v>
          </cell>
        </row>
        <row r="730">
          <cell r="N730" t="str">
            <v>Захоронение твёрдых коммунальных отходов</v>
          </cell>
        </row>
        <row r="731">
          <cell r="N731" t="str">
            <v>Захоронение твёрдых коммунальных отходов</v>
          </cell>
        </row>
        <row r="732">
          <cell r="N732" t="str">
            <v>Захоронение твёрдых коммунальных отходов</v>
          </cell>
        </row>
        <row r="733">
          <cell r="N733" t="str">
            <v>Захоронение твёрдых коммунальных отходов</v>
          </cell>
        </row>
        <row r="734">
          <cell r="N734" t="str">
            <v>Захоронение твёрдых коммунальных отходов</v>
          </cell>
        </row>
        <row r="735">
          <cell r="N735" t="str">
            <v>Захоронение твёрдых коммунальных отходов</v>
          </cell>
        </row>
        <row r="736">
          <cell r="N736" t="str">
            <v>Захоронение твёрдых коммунальных отходов</v>
          </cell>
        </row>
        <row r="737">
          <cell r="N737" t="str">
            <v>Захоронение твёрдых коммунальных отходов</v>
          </cell>
        </row>
        <row r="738">
          <cell r="N738" t="str">
            <v>Захоронение твёрдых коммунальных отходов</v>
          </cell>
        </row>
        <row r="739">
          <cell r="N739" t="str">
            <v>Захоронение твёрдых коммунальных отходов</v>
          </cell>
        </row>
        <row r="740">
          <cell r="N740" t="str">
            <v>Захоронение твёрдых коммунальных отходов</v>
          </cell>
        </row>
        <row r="741">
          <cell r="N741" t="str">
            <v>Захоронение твёрдых коммунальных отходов</v>
          </cell>
        </row>
        <row r="742">
          <cell r="N742" t="str">
            <v>Захоронение твёрдых коммунальных отходов</v>
          </cell>
        </row>
        <row r="743">
          <cell r="N743" t="str">
            <v>Захоронение твёрдых коммунальных отходов</v>
          </cell>
        </row>
        <row r="744">
          <cell r="N744" t="str">
            <v>Захоронение твёрдых коммунальных отходов</v>
          </cell>
        </row>
        <row r="745">
          <cell r="N745" t="str">
            <v>Захоронение твёрдых коммунальных отходов</v>
          </cell>
        </row>
        <row r="746">
          <cell r="N746" t="str">
            <v>Захоронение твёрдых коммунальных отходов</v>
          </cell>
        </row>
        <row r="747">
          <cell r="N747" t="str">
            <v>Захоронение твёрдых коммунальных отходов</v>
          </cell>
        </row>
        <row r="748">
          <cell r="N748" t="str">
            <v>Захоронение твёрдых коммунальных отходов</v>
          </cell>
        </row>
        <row r="749">
          <cell r="N749" t="str">
            <v>Захоронение твёрдых коммунальных отходов</v>
          </cell>
        </row>
        <row r="750">
          <cell r="N750" t="str">
            <v>Захоронение твёрдых коммунальных отходов</v>
          </cell>
        </row>
        <row r="751">
          <cell r="N751" t="str">
            <v>Захоронение твёрдых коммунальных отходов</v>
          </cell>
        </row>
        <row r="752">
          <cell r="N752" t="str">
            <v>Захоронение твёрдых коммунальных отходов</v>
          </cell>
        </row>
        <row r="753">
          <cell r="N753" t="str">
            <v>Захоронение твёрдых коммунальных отходов</v>
          </cell>
        </row>
        <row r="754">
          <cell r="N754" t="str">
            <v>Обработка твёрдых коммунальных отходов</v>
          </cell>
        </row>
        <row r="755">
          <cell r="N755" t="str">
            <v>Захоронение твёрдых коммунальных отходов</v>
          </cell>
        </row>
        <row r="756">
          <cell r="N756" t="str">
            <v>Захоронение твёрдых коммунальных отходов</v>
          </cell>
        </row>
        <row r="757">
          <cell r="N757" t="str">
            <v>Захоронение твёрдых коммунальных отходов</v>
          </cell>
        </row>
        <row r="758">
          <cell r="N758" t="str">
            <v>Захоронение твёрдых коммунальных отходов</v>
          </cell>
        </row>
        <row r="759">
          <cell r="N759" t="str">
            <v>Захоронение твёрдых коммунальных отходов</v>
          </cell>
        </row>
        <row r="760">
          <cell r="N760" t="str">
            <v>Захоронение твёрдых коммунальных отходов</v>
          </cell>
        </row>
        <row r="761">
          <cell r="N761" t="str">
            <v>Захоронение твёрдых коммунальных отходов</v>
          </cell>
        </row>
        <row r="762">
          <cell r="N762" t="str">
            <v>Захоронение твёрдых коммунальных отходов</v>
          </cell>
        </row>
        <row r="763">
          <cell r="N763" t="str">
            <v>Захоронение твёрдых коммунальных отходов</v>
          </cell>
        </row>
        <row r="764">
          <cell r="N764" t="str">
            <v>Захоронение твёрдых коммунальных отходов</v>
          </cell>
        </row>
        <row r="765">
          <cell r="N765" t="str">
            <v>Захоронение твёрдых коммунальных отходов</v>
          </cell>
        </row>
        <row r="766">
          <cell r="N766" t="str">
            <v>Захоронение твёрдых коммунальных отходов</v>
          </cell>
        </row>
        <row r="767">
          <cell r="N767" t="str">
            <v>Захоронение твёрдых коммунальных отходов</v>
          </cell>
        </row>
        <row r="768">
          <cell r="N768" t="str">
            <v>Захоронение твёрдых коммунальных отходов</v>
          </cell>
        </row>
        <row r="769">
          <cell r="N769" t="str">
            <v>Захоронение твёрдых коммунальных отходов</v>
          </cell>
        </row>
        <row r="770">
          <cell r="N770" t="str">
            <v>Захоронение твёрдых коммунальных отходов</v>
          </cell>
        </row>
        <row r="771">
          <cell r="N771" t="str">
            <v>Захоронение твёрдых коммунальных отходов</v>
          </cell>
        </row>
        <row r="772">
          <cell r="N772" t="str">
            <v>Захоронение твёрдых коммунальных отходов</v>
          </cell>
        </row>
        <row r="773">
          <cell r="N773" t="str">
            <v>Захоронение твёрдых коммунальных отходов</v>
          </cell>
        </row>
        <row r="774">
          <cell r="N774" t="str">
            <v>Захоронение твёрдых коммунальных отходов</v>
          </cell>
        </row>
        <row r="775">
          <cell r="N775" t="str">
            <v>Обезвреживание твёрдых коммунальных отходов</v>
          </cell>
        </row>
        <row r="776">
          <cell r="N776" t="str">
            <v>Захоронение твёрдых коммунальных отходов</v>
          </cell>
        </row>
        <row r="777">
          <cell r="N777" t="str">
            <v>Захоронение твёрдых коммунальных отходов</v>
          </cell>
        </row>
        <row r="778">
          <cell r="N778" t="str">
            <v>Захоронение твёрдых коммунальных отходов</v>
          </cell>
        </row>
        <row r="779">
          <cell r="N779" t="str">
            <v>Захоронение твёрдых коммунальных отходов</v>
          </cell>
        </row>
        <row r="780">
          <cell r="N780" t="str">
            <v>Захоронение твёрдых коммунальных отходов</v>
          </cell>
        </row>
        <row r="781">
          <cell r="N781" t="str">
            <v>Захоронение твёрдых коммунальных отходов</v>
          </cell>
        </row>
        <row r="782">
          <cell r="N782" t="str">
            <v>Захоронение твёрдых коммунальных отходов</v>
          </cell>
        </row>
        <row r="783">
          <cell r="N783" t="str">
            <v>Захоронение твёрдых коммунальных отходов</v>
          </cell>
        </row>
        <row r="784">
          <cell r="N784" t="str">
            <v>Захоронение твёрдых коммунальных отходов</v>
          </cell>
        </row>
        <row r="785">
          <cell r="N785" t="str">
            <v>Захоронение твёрдых коммунальных отходов</v>
          </cell>
        </row>
        <row r="786">
          <cell r="N786" t="str">
            <v>Обработка твёрдых коммунальных отходов</v>
          </cell>
        </row>
        <row r="787">
          <cell r="N787" t="str">
            <v>Захоронение твёрдых коммунальных отходов</v>
          </cell>
        </row>
        <row r="788">
          <cell r="N788" t="str">
            <v>Обработка твёрдых коммунальных отходов</v>
          </cell>
        </row>
        <row r="789">
          <cell r="N789" t="str">
            <v>Захоронение твёрдых коммунальных отходов</v>
          </cell>
        </row>
        <row r="790">
          <cell r="N790" t="str">
            <v>Обработка твёрдых коммунальных отходов</v>
          </cell>
        </row>
        <row r="791">
          <cell r="N791" t="str">
            <v>Захоронение твёрдых коммунальных отходов</v>
          </cell>
        </row>
        <row r="792">
          <cell r="N792" t="str">
            <v>Захоронение твёрдых коммунальных отходов</v>
          </cell>
        </row>
        <row r="793">
          <cell r="N793" t="str">
            <v>Захоронение твёрдых коммунальных отходов</v>
          </cell>
        </row>
        <row r="794">
          <cell r="N794" t="str">
            <v>Захоронение твёрдых коммунальных отходов</v>
          </cell>
        </row>
        <row r="795">
          <cell r="N795" t="str">
            <v>Захоронение твёрдых коммунальных отходов</v>
          </cell>
        </row>
        <row r="796">
          <cell r="N796" t="str">
            <v>Захоронение твёрдых коммунальных отходов с предварительной обработкой</v>
          </cell>
        </row>
        <row r="797">
          <cell r="N797" t="str">
            <v>Захоронение твёрдых коммунальных отходов</v>
          </cell>
        </row>
        <row r="798">
          <cell r="N798" t="str">
            <v>Захоронение твёрдых коммунальных отходов</v>
          </cell>
        </row>
        <row r="799">
          <cell r="N799" t="str">
            <v>Захоронение твёрдых коммунальных отходов</v>
          </cell>
        </row>
        <row r="800">
          <cell r="N800" t="str">
            <v>Захоронение твёрдых коммунальных отходов</v>
          </cell>
        </row>
        <row r="801">
          <cell r="N801" t="str">
            <v>Захоронение твёрдых коммунальных отходов</v>
          </cell>
        </row>
        <row r="802">
          <cell r="N802" t="str">
            <v>Захоронение твёрдых коммунальных отходов</v>
          </cell>
        </row>
        <row r="803">
          <cell r="N803" t="str">
            <v>Захоронение твёрдых коммунальных отходов</v>
          </cell>
        </row>
        <row r="804">
          <cell r="N804" t="str">
            <v>Захоронение твёрдых коммунальных отходов</v>
          </cell>
        </row>
        <row r="805">
          <cell r="N805" t="str">
            <v>Захоронение твёрдых коммунальных отходов</v>
          </cell>
        </row>
        <row r="806">
          <cell r="N806" t="str">
            <v>Захоронение твёрдых коммунальных отходов</v>
          </cell>
        </row>
        <row r="807">
          <cell r="N807" t="str">
            <v>Захоронение твёрдых коммунальных отходов</v>
          </cell>
        </row>
        <row r="808">
          <cell r="N808" t="str">
            <v>Захоронение твёрдых коммунальных отходов</v>
          </cell>
        </row>
        <row r="809">
          <cell r="N809" t="str">
            <v>Захоронение твёрдых коммунальных отходов</v>
          </cell>
        </row>
        <row r="810">
          <cell r="N810" t="str">
            <v>Захоронение твёрдых коммунальных отходов</v>
          </cell>
        </row>
        <row r="811">
          <cell r="N811" t="str">
            <v>Захоронение твёрдых коммунальных отходов</v>
          </cell>
        </row>
        <row r="812">
          <cell r="N812" t="str">
            <v>Захоронение твёрдых коммунальных отходов</v>
          </cell>
        </row>
        <row r="813">
          <cell r="N813" t="str">
            <v>Захоронение твёрдых коммунальных отходов</v>
          </cell>
        </row>
        <row r="814">
          <cell r="N814" t="str">
            <v>Захоронение твёрдых коммунальных отходов</v>
          </cell>
        </row>
        <row r="815">
          <cell r="N815" t="str">
            <v>Захоронение твёрдых коммунальных отходов</v>
          </cell>
        </row>
        <row r="816">
          <cell r="N816" t="str">
            <v>Захоронение твёрдых коммунальных отходов</v>
          </cell>
        </row>
        <row r="817">
          <cell r="N817" t="str">
            <v>Захоронение твёрдых коммунальных отходов</v>
          </cell>
        </row>
        <row r="818">
          <cell r="N818" t="str">
            <v>Захоронение твёрдых коммунальных отходов</v>
          </cell>
        </row>
        <row r="819">
          <cell r="N819" t="str">
            <v>Захоронение твёрдых коммунальных отходов с предварительной обработкой</v>
          </cell>
        </row>
        <row r="820">
          <cell r="N820" t="str">
            <v>Захоронение твёрдых коммунальных отходов с предварительной обработкой</v>
          </cell>
        </row>
        <row r="821">
          <cell r="N821" t="str">
            <v>Захоронение твёрдых коммунальных отходов</v>
          </cell>
        </row>
        <row r="822">
          <cell r="N822" t="str">
            <v>Захоронение твёрдых коммунальных отходов</v>
          </cell>
        </row>
        <row r="823">
          <cell r="N823" t="str">
            <v>Захоронение твёрдых коммунальных отходов</v>
          </cell>
        </row>
        <row r="824">
          <cell r="N824" t="str">
            <v>Захоронение твёрдых коммунальных отходов</v>
          </cell>
        </row>
        <row r="825">
          <cell r="N825" t="str">
            <v>Захоронение твёрдых коммунальных отходов</v>
          </cell>
        </row>
        <row r="826">
          <cell r="N826" t="str">
            <v>Захоронение твёрдых коммунальных отходов</v>
          </cell>
        </row>
        <row r="827">
          <cell r="N827" t="str">
            <v>Захоронение твёрдых коммунальных отходов</v>
          </cell>
        </row>
        <row r="828">
          <cell r="N828" t="str">
            <v>Захоронение твёрдых коммунальных отходов</v>
          </cell>
        </row>
        <row r="829">
          <cell r="N829" t="str">
            <v>Захоронение твёрдых коммунальных отходов</v>
          </cell>
        </row>
        <row r="830">
          <cell r="N830" t="str">
            <v>Захоронение твёрдых коммунальных отходов</v>
          </cell>
        </row>
        <row r="831">
          <cell r="N831" t="str">
            <v>Захоронение твёрдых коммунальных отходов</v>
          </cell>
        </row>
        <row r="832">
          <cell r="N832" t="str">
            <v>Захоронение твёрдых коммунальных отходов</v>
          </cell>
        </row>
        <row r="833">
          <cell r="N833" t="str">
            <v>Захоронение твёрдых коммунальных отходов</v>
          </cell>
        </row>
        <row r="834">
          <cell r="N834" t="str">
            <v>Захоронение твёрдых коммунальных отходов</v>
          </cell>
        </row>
        <row r="835">
          <cell r="N835" t="str">
            <v>Захоронение твёрдых коммунальных отходов</v>
          </cell>
        </row>
        <row r="836">
          <cell r="N836" t="str">
            <v>Захоронение твёрдых коммунальных отходов</v>
          </cell>
        </row>
        <row r="837">
          <cell r="N837" t="str">
            <v>Захоронение твёрдых коммунальных отходов</v>
          </cell>
        </row>
        <row r="838">
          <cell r="N838" t="str">
            <v>Захоронение твёрдых коммунальных отходов</v>
          </cell>
        </row>
        <row r="839">
          <cell r="N839" t="str">
            <v>Захоронение твёрдых коммунальных отходов</v>
          </cell>
        </row>
        <row r="840">
          <cell r="N840" t="str">
            <v>Захоронение твёрдых коммунальных отходов</v>
          </cell>
        </row>
        <row r="841">
          <cell r="N841" t="str">
            <v>Захоронение твёрдых коммунальных отходов</v>
          </cell>
        </row>
        <row r="842">
          <cell r="N842" t="str">
            <v>Захоронение твёрдых коммунальных отходов</v>
          </cell>
        </row>
        <row r="843">
          <cell r="N843" t="str">
            <v>Захоронение твёрдых коммунальных отходов</v>
          </cell>
        </row>
        <row r="844">
          <cell r="N844" t="str">
            <v>Захоронение твёрдых коммунальных отходов</v>
          </cell>
        </row>
        <row r="845">
          <cell r="N845" t="str">
            <v>Захоронение твёрдых коммунальных отходов</v>
          </cell>
        </row>
        <row r="846">
          <cell r="N846" t="str">
            <v>Захоронение твёрдых коммунальных отходов</v>
          </cell>
        </row>
        <row r="847">
          <cell r="N847" t="str">
            <v>Захоронение твёрдых коммунальных отходов</v>
          </cell>
        </row>
        <row r="848">
          <cell r="N848" t="str">
            <v>Захоронение твёрдых коммунальных отходов</v>
          </cell>
        </row>
        <row r="849">
          <cell r="N849" t="str">
            <v>Захоронение твёрдых коммунальных отходов</v>
          </cell>
        </row>
        <row r="850">
          <cell r="N850" t="str">
            <v>Захоронение твёрдых коммунальных отходов</v>
          </cell>
        </row>
        <row r="851">
          <cell r="N851" t="str">
            <v>Захоронение твёрдых коммунальных отходов</v>
          </cell>
        </row>
        <row r="852">
          <cell r="N852" t="str">
            <v>Захоронение твёрдых коммунальных отходов</v>
          </cell>
        </row>
        <row r="853">
          <cell r="N853" t="str">
            <v>Захоронение твёрдых коммунальных отходов</v>
          </cell>
        </row>
        <row r="854">
          <cell r="N854" t="str">
            <v>Обезвреживание твёрдых коммунальных отходов</v>
          </cell>
        </row>
        <row r="855">
          <cell r="N855" t="str">
            <v>Захоронение твёрдых коммунальных отходов</v>
          </cell>
        </row>
        <row r="856">
          <cell r="N856" t="str">
            <v>Захоронение твёрдых коммунальных отходов</v>
          </cell>
        </row>
        <row r="857">
          <cell r="N857" t="str">
            <v>Захоронение твёрдых коммунальных отходов</v>
          </cell>
        </row>
        <row r="858">
          <cell r="N858" t="str">
            <v>Обработка твёрдых коммунальных отходов</v>
          </cell>
        </row>
        <row r="859">
          <cell r="N859" t="str">
            <v>Захоронение твёрдых коммунальных отходов с предварительной обработкой</v>
          </cell>
        </row>
        <row r="860">
          <cell r="N860" t="str">
            <v>Захоронение твёрдых коммунальных отходов с предварительной обработкой</v>
          </cell>
        </row>
        <row r="861">
          <cell r="N861" t="str">
            <v>Обработка твёрдых коммунальных отходов</v>
          </cell>
        </row>
        <row r="862">
          <cell r="N862" t="str">
            <v>Захоронение твёрдых коммунальных отходов</v>
          </cell>
        </row>
        <row r="863">
          <cell r="N863" t="str">
            <v>Обработка твёрдых коммунальных отходов</v>
          </cell>
        </row>
        <row r="864">
          <cell r="N864" t="str">
            <v>Захоронение твёрдых коммунальных отходов</v>
          </cell>
        </row>
        <row r="865">
          <cell r="N865" t="str">
            <v>Захоронение твёрдых коммунальных отходов с предварительной обработкой</v>
          </cell>
        </row>
        <row r="866">
          <cell r="N866" t="str">
            <v>Захоронение твёрдых коммунальных отходов с предварительной обработкой</v>
          </cell>
        </row>
        <row r="867">
          <cell r="N867" t="str">
            <v>Захоронение твёрдых коммунальных отходов</v>
          </cell>
        </row>
        <row r="868">
          <cell r="N868" t="str">
            <v>Захоронение твёрдых коммунальных отходов</v>
          </cell>
        </row>
        <row r="869">
          <cell r="N869" t="str">
            <v>Захоронение твёрдых коммунальных отходов с предварительной обработкой</v>
          </cell>
        </row>
        <row r="870">
          <cell r="N870" t="str">
            <v>Захоронение твёрдых коммунальных отходов</v>
          </cell>
        </row>
        <row r="871">
          <cell r="N871" t="str">
            <v>Захоронение твёрдых коммунальных отходов</v>
          </cell>
        </row>
        <row r="872">
          <cell r="N872" t="str">
            <v>Захоронение твёрдых коммунальных отходов</v>
          </cell>
        </row>
        <row r="873">
          <cell r="N873" t="str">
            <v>Захоронение твёрдых коммунальных отходов</v>
          </cell>
        </row>
        <row r="874">
          <cell r="N874" t="str">
            <v>Захоронение твёрдых коммунальных отходов</v>
          </cell>
        </row>
        <row r="875">
          <cell r="N875" t="str">
            <v>Захоронение твёрдых коммунальных отходов с предварительной обработкой</v>
          </cell>
        </row>
        <row r="876">
          <cell r="N876" t="str">
            <v>Обработка твёрдых коммунальных отходов</v>
          </cell>
        </row>
        <row r="877">
          <cell r="N877" t="str">
            <v>Захоронение твёрдых коммунальных отходов</v>
          </cell>
        </row>
        <row r="878">
          <cell r="N878" t="str">
            <v>Захоронение твёрдых коммунальных отходов</v>
          </cell>
        </row>
        <row r="879">
          <cell r="N879" t="str">
            <v>Захоронение твёрдых коммунальных отходов</v>
          </cell>
        </row>
        <row r="880">
          <cell r="N880" t="str">
            <v>Захоронение твёрдых коммунальных отходов</v>
          </cell>
        </row>
        <row r="881">
          <cell r="N881" t="str">
            <v>Захоронение твёрдых коммунальных отходов</v>
          </cell>
        </row>
        <row r="882">
          <cell r="N882" t="str">
            <v>Захоронение твёрдых коммунальных отходов</v>
          </cell>
        </row>
        <row r="883">
          <cell r="N883" t="str">
            <v>Захоронение твёрдых коммунальных отходов</v>
          </cell>
        </row>
        <row r="884">
          <cell r="N884" t="str">
            <v>Захоронение твёрдых коммунальных отходов</v>
          </cell>
        </row>
        <row r="885">
          <cell r="N885" t="str">
            <v>Обработка твёрдых коммунальных отходов</v>
          </cell>
        </row>
        <row r="886">
          <cell r="N886" t="str">
            <v>Захоронение твёрдых коммунальных отходов</v>
          </cell>
        </row>
        <row r="887">
          <cell r="N887" t="str">
            <v>Захоронение твёрдых коммунальных отходов</v>
          </cell>
        </row>
        <row r="888">
          <cell r="N888" t="str">
            <v>Захоронение твёрдых коммунальных отходов</v>
          </cell>
        </row>
        <row r="889">
          <cell r="N889" t="str">
            <v>Захоронение твёрдых коммунальных отходов</v>
          </cell>
        </row>
        <row r="890">
          <cell r="N890" t="str">
            <v>Захоронение твёрдых коммунальных отходов</v>
          </cell>
        </row>
        <row r="891">
          <cell r="N891" t="str">
            <v>Захоронение твёрдых коммунальных отходов</v>
          </cell>
        </row>
        <row r="892">
          <cell r="N892" t="str">
            <v>Захоронение твёрдых коммунальных отходов</v>
          </cell>
        </row>
        <row r="893">
          <cell r="N893" t="str">
            <v>Захоронение твёрдых коммунальных отходов</v>
          </cell>
        </row>
        <row r="894">
          <cell r="N894" t="str">
            <v>Захоронение твёрдых коммунальных отходов</v>
          </cell>
        </row>
        <row r="895">
          <cell r="N895" t="str">
            <v>Захоронение твёрдых коммунальных отходов</v>
          </cell>
        </row>
        <row r="896">
          <cell r="N896" t="str">
            <v>Захоронение твёрдых коммунальных отходов</v>
          </cell>
        </row>
        <row r="897">
          <cell r="N897" t="str">
            <v>Захоронение твёрдых коммунальных отходов</v>
          </cell>
        </row>
        <row r="898">
          <cell r="N898" t="str">
            <v>Захоронение твёрдых коммунальных отходов</v>
          </cell>
        </row>
        <row r="899">
          <cell r="N899" t="str">
            <v>Захоронение твёрдых коммунальных отходов</v>
          </cell>
        </row>
        <row r="900">
          <cell r="N900" t="str">
            <v>Захоронение твёрдых коммунальных отходов</v>
          </cell>
        </row>
        <row r="901">
          <cell r="N901" t="str">
            <v>Захоронение твёрдых коммунальных отходов</v>
          </cell>
        </row>
        <row r="902">
          <cell r="N902" t="str">
            <v>Захоронение твёрдых коммунальных отходов</v>
          </cell>
        </row>
        <row r="903">
          <cell r="N903" t="str">
            <v>Захоронение твёрдых коммунальных отходов</v>
          </cell>
        </row>
        <row r="904">
          <cell r="N904" t="str">
            <v>Захоронение твёрдых коммунальных отходов</v>
          </cell>
        </row>
        <row r="905">
          <cell r="N905" t="str">
            <v>Захоронение твёрдых коммунальных отходов</v>
          </cell>
        </row>
        <row r="906">
          <cell r="N906" t="str">
            <v>Захоронение твёрдых коммунальных отходов</v>
          </cell>
        </row>
        <row r="907">
          <cell r="N907" t="str">
            <v>Захоронение твёрдых коммунальных отходов</v>
          </cell>
        </row>
        <row r="908">
          <cell r="N908" t="str">
            <v>Захоронение твёрдых коммунальных отходов</v>
          </cell>
        </row>
        <row r="909">
          <cell r="N909" t="str">
            <v>Захоронение твёрдых коммунальных отходов</v>
          </cell>
        </row>
        <row r="910">
          <cell r="N910" t="str">
            <v>Захоронение твёрдых коммунальных отходов</v>
          </cell>
        </row>
        <row r="911">
          <cell r="N911" t="str">
            <v>Захоронение твёрдых коммунальных отходов</v>
          </cell>
        </row>
        <row r="912">
          <cell r="N912" t="str">
            <v>Захоронение твёрдых коммунальных отходов</v>
          </cell>
        </row>
        <row r="913">
          <cell r="N913" t="str">
            <v>Захоронение твёрдых коммунальных отходов</v>
          </cell>
        </row>
        <row r="914">
          <cell r="N914" t="str">
            <v>Захоронение твёрдых коммунальных отходов</v>
          </cell>
        </row>
        <row r="915">
          <cell r="N915" t="str">
            <v>Захоронение твёрдых коммунальных отходов</v>
          </cell>
        </row>
        <row r="916">
          <cell r="N916" t="str">
            <v>Захоронение твёрдых коммунальных отходов</v>
          </cell>
        </row>
        <row r="917">
          <cell r="N917" t="str">
            <v>Захоронение твёрдых коммунальных отходов с предварительной обработкой</v>
          </cell>
        </row>
        <row r="918">
          <cell r="N918" t="str">
            <v>Захоронение твёрдых коммунальных отходов</v>
          </cell>
        </row>
        <row r="919">
          <cell r="N919" t="str">
            <v>Захоронение твёрдых коммунальных отходов</v>
          </cell>
        </row>
        <row r="920">
          <cell r="N920" t="str">
            <v>Захоронение твёрдых коммунальных отходов</v>
          </cell>
        </row>
        <row r="921">
          <cell r="N921" t="str">
            <v>Захоронение твёрдых коммунальных отходов</v>
          </cell>
        </row>
        <row r="922">
          <cell r="N922" t="str">
            <v>Обработка твёрдых коммунальных отходов</v>
          </cell>
        </row>
        <row r="923">
          <cell r="N923" t="str">
            <v>Захоронение твёрдых коммунальных отходов</v>
          </cell>
        </row>
        <row r="924">
          <cell r="N924" t="str">
            <v>Захоронение твёрдых коммунальных отходов</v>
          </cell>
        </row>
        <row r="925">
          <cell r="N925" t="str">
            <v>Захоронение твёрдых коммунальных отходов</v>
          </cell>
        </row>
        <row r="926">
          <cell r="N926" t="str">
            <v>Захоронение твёрдых коммунальных отходов</v>
          </cell>
        </row>
        <row r="927">
          <cell r="N927" t="str">
            <v>Захоронение твёрдых коммунальных отходов</v>
          </cell>
        </row>
        <row r="928">
          <cell r="N928" t="str">
            <v>Захоронение твёрдых коммунальных отходов</v>
          </cell>
        </row>
        <row r="929">
          <cell r="N929" t="str">
            <v>Захоронение твёрдых коммунальных отходов</v>
          </cell>
        </row>
        <row r="930">
          <cell r="N930" t="str">
            <v>Обработка твёрдых коммунальных отходов</v>
          </cell>
        </row>
        <row r="931">
          <cell r="N931" t="str">
            <v>Захоронение твёрдых коммунальных отходов</v>
          </cell>
        </row>
        <row r="932">
          <cell r="N932" t="str">
            <v>Обработка твёрдых коммунальных отходов</v>
          </cell>
        </row>
        <row r="933">
          <cell r="N933" t="str">
            <v>Захоронение твёрдых коммунальных отходов</v>
          </cell>
        </row>
        <row r="934">
          <cell r="N934" t="str">
            <v>Захоронение твёрдых коммунальных отходов</v>
          </cell>
        </row>
        <row r="935">
          <cell r="N935" t="str">
            <v>Захоронение твёрдых коммунальных отходов</v>
          </cell>
        </row>
        <row r="936">
          <cell r="N936" t="str">
            <v>Захоронение твёрдых коммунальных отходов</v>
          </cell>
        </row>
        <row r="937">
          <cell r="N937" t="str">
            <v>Захоронение твёрдых коммунальных отходов</v>
          </cell>
        </row>
        <row r="938">
          <cell r="N938" t="str">
            <v>Захоронение твёрдых коммунальных отходов</v>
          </cell>
        </row>
        <row r="939">
          <cell r="N939" t="str">
            <v>Обезвреживание твёрдых коммунальных отходов</v>
          </cell>
        </row>
        <row r="940">
          <cell r="N940" t="str">
            <v>Обработка твёрдых коммунальных отходов</v>
          </cell>
        </row>
        <row r="941">
          <cell r="N941" t="str">
            <v>Захоронение твёрдых коммунальных отходов</v>
          </cell>
        </row>
        <row r="942">
          <cell r="N942" t="str">
            <v>Обезвреживание твёрдых коммунальных отходов</v>
          </cell>
        </row>
        <row r="943">
          <cell r="N943" t="str">
            <v>Обезвреживание твёрдых коммунальных отходов</v>
          </cell>
        </row>
        <row r="944">
          <cell r="N944" t="str">
            <v>Обработка твёрдых коммунальных отходов</v>
          </cell>
        </row>
        <row r="945">
          <cell r="N945" t="str">
            <v>Обезвреживание твёрдых коммунальных отходов</v>
          </cell>
        </row>
        <row r="946">
          <cell r="N946" t="str">
            <v>Захоронение твёрдых коммунальных отходов</v>
          </cell>
        </row>
        <row r="947">
          <cell r="N947" t="str">
            <v>Захоронение твёрдых коммунальных отходов</v>
          </cell>
        </row>
        <row r="948">
          <cell r="N948" t="str">
            <v>Захоронение твёрдых коммунальных отходов</v>
          </cell>
        </row>
        <row r="949">
          <cell r="N949" t="str">
            <v>Захоронение твёрдых коммунальных отходов</v>
          </cell>
        </row>
        <row r="950">
          <cell r="N950" t="str">
            <v>Захоронение твёрдых коммунальных отходов</v>
          </cell>
        </row>
        <row r="951">
          <cell r="N951" t="str">
            <v>Захоронение твёрдых коммунальных отходов</v>
          </cell>
        </row>
        <row r="952">
          <cell r="N952" t="str">
            <v>Захоронение твёрдых коммунальных отходов</v>
          </cell>
        </row>
        <row r="953">
          <cell r="N953" t="str">
            <v>Захоронение твёрдых коммунальных отходов</v>
          </cell>
        </row>
        <row r="954">
          <cell r="N954" t="str">
            <v>Захоронение твёрдых коммунальных отходов</v>
          </cell>
        </row>
        <row r="955">
          <cell r="N955" t="str">
            <v>Захоронение твёрдых коммунальных отходов</v>
          </cell>
        </row>
        <row r="956">
          <cell r="N956" t="str">
            <v>Захоронение твёрдых коммунальных отходов</v>
          </cell>
        </row>
        <row r="957">
          <cell r="N957" t="str">
            <v>Захоронение твёрдых коммунальных отходов</v>
          </cell>
        </row>
        <row r="958">
          <cell r="N958" t="str">
            <v>Захоронение твёрдых коммунальных отходов</v>
          </cell>
        </row>
        <row r="959">
          <cell r="N959" t="str">
            <v>Захоронение твёрдых коммунальных отходов</v>
          </cell>
        </row>
        <row r="960">
          <cell r="N960" t="str">
            <v>Захоронение твёрдых коммунальных отходов</v>
          </cell>
        </row>
        <row r="961">
          <cell r="N961" t="str">
            <v>Захоронение твёрдых коммунальных отходов</v>
          </cell>
        </row>
        <row r="962">
          <cell r="N962" t="str">
            <v>Захоронение твёрдых коммунальных отходов</v>
          </cell>
        </row>
        <row r="963">
          <cell r="N963" t="str">
            <v>Захоронение твёрдых коммунальных отходов</v>
          </cell>
        </row>
        <row r="964">
          <cell r="N964" t="str">
            <v>Захоронение твёрдых коммунальных отходов</v>
          </cell>
        </row>
        <row r="965">
          <cell r="N965" t="str">
            <v>Захоронение твёрдых коммунальных отходов</v>
          </cell>
        </row>
        <row r="966">
          <cell r="N966" t="str">
            <v>Захоронение твёрдых коммунальных отходов</v>
          </cell>
        </row>
        <row r="967">
          <cell r="N967" t="str">
            <v>Захоронение твёрдых коммунальных отходов</v>
          </cell>
        </row>
        <row r="968">
          <cell r="N968" t="str">
            <v>Захоронение твёрдых коммунальных отходов</v>
          </cell>
        </row>
        <row r="969">
          <cell r="N969" t="str">
            <v>Захоронение твёрдых коммунальных отходов</v>
          </cell>
        </row>
        <row r="970">
          <cell r="N970" t="str">
            <v>Захоронение твёрдых коммунальных отходов</v>
          </cell>
        </row>
        <row r="971">
          <cell r="N971" t="str">
            <v>Захоронение твёрдых коммунальных отходов</v>
          </cell>
        </row>
        <row r="972">
          <cell r="N972" t="str">
            <v>Захоронение твёрдых коммунальных отходов</v>
          </cell>
        </row>
        <row r="973">
          <cell r="N973" t="str">
            <v>Захоронение твёрдых коммунальных отходов</v>
          </cell>
        </row>
        <row r="974">
          <cell r="N974" t="str">
            <v>Захоронение твёрдых коммунальных отходов</v>
          </cell>
        </row>
        <row r="975">
          <cell r="N975" t="str">
            <v>Захоронение твёрдых коммунальных отходов</v>
          </cell>
        </row>
        <row r="976">
          <cell r="N976" t="str">
            <v>Захоронение твёрдых коммунальных отходов</v>
          </cell>
        </row>
        <row r="977">
          <cell r="N977" t="str">
            <v>Обработка твёрдых коммунальных отходов</v>
          </cell>
        </row>
        <row r="978">
          <cell r="N978" t="str">
            <v>Захоронение твёрдых коммунальных отходов</v>
          </cell>
        </row>
        <row r="979">
          <cell r="N979" t="str">
            <v>Захоронение твёрдых коммунальных отходов</v>
          </cell>
        </row>
        <row r="980">
          <cell r="N980" t="str">
            <v>Обработка твёрдых коммунальных отходов</v>
          </cell>
        </row>
        <row r="981">
          <cell r="N981" t="str">
            <v>Захоронение твёрдых коммунальных отходов</v>
          </cell>
        </row>
        <row r="982">
          <cell r="N982" t="str">
            <v>Обработка твёрдых коммунальных отходов</v>
          </cell>
        </row>
        <row r="983">
          <cell r="N983" t="str">
            <v>Захоронение твёрдых коммунальных отходов с предварительной обработкой</v>
          </cell>
        </row>
        <row r="984">
          <cell r="N984" t="str">
            <v>Захоронение твёрдых коммунальных отходов</v>
          </cell>
        </row>
        <row r="985">
          <cell r="N985" t="str">
            <v>Обработка твёрдых коммунальных отходов</v>
          </cell>
        </row>
        <row r="986">
          <cell r="N986" t="str">
            <v>Захоронение твёрдых коммунальных отходов</v>
          </cell>
        </row>
        <row r="987">
          <cell r="N987" t="str">
            <v>Захоронение твёрдых коммунальных отходов</v>
          </cell>
        </row>
        <row r="988">
          <cell r="N988" t="str">
            <v>Захоронение твёрдых коммунальных отходов</v>
          </cell>
        </row>
        <row r="989">
          <cell r="N989" t="str">
            <v>Обработка твёрдых коммунальных отходов</v>
          </cell>
        </row>
        <row r="990">
          <cell r="N990" t="str">
            <v>Обработка твёрдых коммунальных отходов</v>
          </cell>
        </row>
        <row r="991">
          <cell r="N991" t="str">
            <v>Захоронение твёрдых коммунальных отходов</v>
          </cell>
        </row>
        <row r="992">
          <cell r="N992" t="str">
            <v>Захоронение твёрдых коммунальных отходов</v>
          </cell>
        </row>
        <row r="993">
          <cell r="N993" t="str">
            <v>Захоронение твёрдых коммунальных отходов</v>
          </cell>
        </row>
        <row r="994">
          <cell r="N994" t="str">
            <v>Захоронение твёрдых коммунальных отходов</v>
          </cell>
        </row>
        <row r="995">
          <cell r="N995" t="str">
            <v>Захоронение твёрдых коммунальных отходов</v>
          </cell>
        </row>
        <row r="996">
          <cell r="N996" t="str">
            <v>Захоронение твёрдых коммунальных отходов</v>
          </cell>
        </row>
        <row r="997">
          <cell r="N997" t="str">
            <v>Захоронение твёрдых коммунальных отходов с предварительной обработкой</v>
          </cell>
        </row>
        <row r="998">
          <cell r="N998" t="str">
            <v>Захоронение твёрдых коммунальных отходов</v>
          </cell>
        </row>
        <row r="999">
          <cell r="N999" t="str">
            <v>Захоронение твёрдых коммунальных отходов</v>
          </cell>
        </row>
        <row r="1000">
          <cell r="N1000" t="str">
            <v>Захоронение твёрдых коммунальных отходов</v>
          </cell>
        </row>
        <row r="1001">
          <cell r="N1001" t="str">
            <v>Захоронение твёрдых коммунальных отходов</v>
          </cell>
        </row>
        <row r="1002">
          <cell r="N1002" t="str">
            <v>Захоронение твёрдых коммунальных отходов</v>
          </cell>
        </row>
        <row r="1003">
          <cell r="N1003" t="str">
            <v>Захоронение твёрдых коммунальных отходов</v>
          </cell>
        </row>
        <row r="1004">
          <cell r="N1004" t="str">
            <v>Захоронение твёрдых коммунальных отходов</v>
          </cell>
        </row>
        <row r="1005">
          <cell r="N1005" t="str">
            <v>Захоронение твёрдых коммунальных отходов</v>
          </cell>
        </row>
        <row r="1006">
          <cell r="N1006" t="str">
            <v>Захоронение твёрдых коммунальных отходов</v>
          </cell>
        </row>
        <row r="1007">
          <cell r="N1007" t="str">
            <v>Захоронение твёрдых коммунальных отходов</v>
          </cell>
        </row>
        <row r="1008">
          <cell r="N1008" t="str">
            <v>Захоронение твёрдых коммунальных отходов</v>
          </cell>
        </row>
        <row r="1009">
          <cell r="N1009" t="str">
            <v>Захоронение твёрдых коммунальных отходов</v>
          </cell>
        </row>
        <row r="1010">
          <cell r="N1010" t="str">
            <v>Захоронение твёрдых коммунальных отходов</v>
          </cell>
        </row>
        <row r="1011">
          <cell r="N1011" t="str">
            <v>Захоронение твёрдых коммунальных отходов</v>
          </cell>
        </row>
        <row r="1012">
          <cell r="N1012" t="str">
            <v>Захоронение твёрдых коммунальных отходов</v>
          </cell>
        </row>
        <row r="1013">
          <cell r="N1013" t="str">
            <v>Захоронение твёрдых коммунальных отходов</v>
          </cell>
        </row>
        <row r="1014">
          <cell r="N1014" t="str">
            <v>Захоронение твёрдых коммунальных отходов</v>
          </cell>
        </row>
        <row r="1015">
          <cell r="N1015" t="str">
            <v>Захоронение твёрдых коммунальных отходов</v>
          </cell>
        </row>
        <row r="1016">
          <cell r="N1016" t="str">
            <v>Захоронение твёрдых коммунальных отходов</v>
          </cell>
        </row>
        <row r="1017">
          <cell r="N1017" t="str">
            <v>Захоронение твёрдых коммунальных отходов</v>
          </cell>
        </row>
        <row r="1018">
          <cell r="N1018" t="str">
            <v>Захоронение твёрдых коммунальных отходов</v>
          </cell>
        </row>
        <row r="1019">
          <cell r="N1019" t="str">
            <v>Захоронение твёрдых коммунальных отходов</v>
          </cell>
        </row>
        <row r="1020">
          <cell r="N1020" t="str">
            <v>Захоронение твёрдых коммунальных отходов</v>
          </cell>
        </row>
        <row r="1021">
          <cell r="N1021" t="str">
            <v>Захоронение твёрдых коммунальных отходов</v>
          </cell>
        </row>
        <row r="1022">
          <cell r="N1022" t="str">
            <v>Захоронение твёрдых коммунальных отходов</v>
          </cell>
        </row>
        <row r="1023">
          <cell r="N1023" t="str">
            <v>Захоронение твёрдых коммунальных отходов</v>
          </cell>
        </row>
        <row r="1024">
          <cell r="N1024" t="str">
            <v>Захоронение твёрдых коммунальных отходов</v>
          </cell>
        </row>
        <row r="1025">
          <cell r="N1025" t="str">
            <v>Захоронение твёрдых коммунальных отходов</v>
          </cell>
        </row>
        <row r="1026">
          <cell r="N1026" t="str">
            <v>Захоронение твёрдых коммунальных отходов</v>
          </cell>
        </row>
        <row r="1027">
          <cell r="N1027" t="str">
            <v>Захоронение твёрдых коммунальных отходов</v>
          </cell>
        </row>
        <row r="1028">
          <cell r="N1028" t="str">
            <v>Захоронение твёрдых коммунальных отходов</v>
          </cell>
        </row>
        <row r="1029">
          <cell r="N1029" t="str">
            <v>Захоронение твёрдых коммунальных отходов</v>
          </cell>
        </row>
        <row r="1030">
          <cell r="N1030" t="str">
            <v>Захоронение твёрдых коммунальных отходов</v>
          </cell>
        </row>
        <row r="1031">
          <cell r="N1031" t="str">
            <v>Захоронение твёрдых коммунальных отходов</v>
          </cell>
        </row>
        <row r="1032">
          <cell r="N1032" t="str">
            <v>Захоронение твёрдых коммунальных отходов</v>
          </cell>
        </row>
        <row r="1033">
          <cell r="N1033" t="str">
            <v>Захоронение твёрдых коммунальных отходов</v>
          </cell>
        </row>
        <row r="1034">
          <cell r="N1034" t="str">
            <v>Захоронение твёрдых коммунальных отходов</v>
          </cell>
        </row>
        <row r="1035">
          <cell r="N1035" t="str">
            <v>Захоронение твёрдых коммунальных отходов</v>
          </cell>
        </row>
        <row r="1036">
          <cell r="N1036" t="str">
            <v>Захоронение твёрдых коммунальных отходов</v>
          </cell>
        </row>
        <row r="1037">
          <cell r="N1037" t="str">
            <v>Захоронение твёрдых коммунальных отходов</v>
          </cell>
        </row>
        <row r="1038">
          <cell r="N1038" t="str">
            <v>Захоронение твёрдых коммунальных отходов</v>
          </cell>
        </row>
        <row r="1039">
          <cell r="N1039" t="str">
            <v>Захоронение твёрдых коммунальных отходов</v>
          </cell>
        </row>
        <row r="1040">
          <cell r="N1040" t="str">
            <v>Захоронение твёрдых коммунальных отходов</v>
          </cell>
        </row>
        <row r="1041">
          <cell r="N1041" t="str">
            <v>Захоронение твёрдых коммунальных отходов</v>
          </cell>
        </row>
        <row r="1042">
          <cell r="N1042" t="str">
            <v>Захоронение твёрдых коммунальных отходов</v>
          </cell>
        </row>
        <row r="1043">
          <cell r="N1043" t="str">
            <v>Захоронение твёрдых коммунальных отходов</v>
          </cell>
        </row>
        <row r="1044">
          <cell r="N1044" t="str">
            <v>Захоронение твёрдых коммунальных отходов</v>
          </cell>
        </row>
        <row r="1045">
          <cell r="N1045" t="str">
            <v>Захоронение твёрдых коммунальных отходов</v>
          </cell>
        </row>
        <row r="1046">
          <cell r="N1046" t="str">
            <v>Захоронение твёрдых коммунальных отходов</v>
          </cell>
        </row>
        <row r="1047">
          <cell r="N1047" t="str">
            <v>Обезвреживание твёрдых коммунальных отходов</v>
          </cell>
        </row>
        <row r="1048">
          <cell r="N1048" t="str">
            <v>Обезвреживание твёрдых коммунальных отходов</v>
          </cell>
        </row>
        <row r="1049">
          <cell r="N1049" t="str">
            <v>Захоронение твёрдых коммунальных отходов</v>
          </cell>
        </row>
        <row r="1050">
          <cell r="N1050" t="str">
            <v>Захоронение твёрдых коммунальных отходов</v>
          </cell>
        </row>
        <row r="1051">
          <cell r="N1051" t="str">
            <v>Захоронение твёрдых коммунальных отходов</v>
          </cell>
        </row>
        <row r="1052">
          <cell r="N1052" t="str">
            <v>Захоронение твёрдых коммунальных отходов</v>
          </cell>
        </row>
        <row r="1053">
          <cell r="N1053" t="str">
            <v>Захоронение твёрдых коммунальных отходов</v>
          </cell>
        </row>
        <row r="1054">
          <cell r="N1054" t="str">
            <v>Захоронение твёрдых коммунальных отходов</v>
          </cell>
        </row>
        <row r="1055">
          <cell r="N1055" t="str">
            <v>Захоронение твёрдых коммунальных отходов с предварительной обработкой</v>
          </cell>
        </row>
        <row r="1056">
          <cell r="N1056" t="str">
            <v>Захоронение твёрдых коммунальных отходов</v>
          </cell>
        </row>
        <row r="1057">
          <cell r="N1057" t="str">
            <v>Обезвреживание твёрдых коммунальных отходов</v>
          </cell>
        </row>
        <row r="1058">
          <cell r="N1058" t="str">
            <v>Обезвреживание твёрдых коммунальных отходов</v>
          </cell>
        </row>
        <row r="1059">
          <cell r="N1059" t="str">
            <v>Обработка твёрдых коммунальных отходов</v>
          </cell>
        </row>
        <row r="1060">
          <cell r="N1060" t="str">
            <v>Захоронение твёрдых коммунальных отходов</v>
          </cell>
        </row>
        <row r="1061">
          <cell r="N1061" t="str">
            <v>Захоронение твёрдых коммунальных отходов</v>
          </cell>
        </row>
        <row r="1062">
          <cell r="N1062" t="str">
            <v>Захоронение твёрдых коммунальных отходов</v>
          </cell>
        </row>
        <row r="1063">
          <cell r="N1063" t="str">
            <v>Захоронение твёрдых коммунальных отходов</v>
          </cell>
        </row>
        <row r="1064">
          <cell r="N1064" t="str">
            <v>Захоронение твёрдых коммунальных отходов с предварительной обработкой</v>
          </cell>
        </row>
        <row r="1065">
          <cell r="N1065" t="str">
            <v>Обработка твёрдых коммунальных отходов</v>
          </cell>
        </row>
        <row r="1066">
          <cell r="N1066" t="str">
            <v>Захоронение твёрдых коммунальных отходов</v>
          </cell>
        </row>
        <row r="1067">
          <cell r="N1067" t="str">
            <v>Захоронение твёрдых коммунальных отходов</v>
          </cell>
        </row>
        <row r="1068">
          <cell r="N1068" t="str">
            <v>Захоронение твёрдых коммунальных отходов</v>
          </cell>
        </row>
        <row r="1069">
          <cell r="N1069" t="str">
            <v>Обработка твёрдых коммунальных отходов</v>
          </cell>
        </row>
        <row r="1070">
          <cell r="N1070" t="str">
            <v>Обработка твёрдых коммунальных отходов</v>
          </cell>
        </row>
        <row r="1071">
          <cell r="N1071" t="str">
            <v>Захоронение твёрдых коммунальных отходов</v>
          </cell>
        </row>
        <row r="1072">
          <cell r="N1072" t="str">
            <v>Захоронение твёрдых коммунальных отходов</v>
          </cell>
        </row>
        <row r="1073">
          <cell r="N1073" t="str">
            <v>Захоронение твёрдых коммунальных отходов</v>
          </cell>
        </row>
        <row r="1074">
          <cell r="N1074" t="str">
            <v>Захоронение твёрдых коммунальных отходов</v>
          </cell>
        </row>
        <row r="1075">
          <cell r="N1075" t="str">
            <v>Захоронение твёрдых коммунальных отходов</v>
          </cell>
        </row>
        <row r="1076">
          <cell r="N1076" t="str">
            <v>Захоронение твёрдых коммунальных отходов</v>
          </cell>
        </row>
        <row r="1077">
          <cell r="N1077" t="str">
            <v>Захоронение твёрдых коммунальных отходов</v>
          </cell>
        </row>
        <row r="1078">
          <cell r="N1078" t="str">
            <v>Захоронение твёрдых коммунальных отходов</v>
          </cell>
        </row>
        <row r="1079">
          <cell r="N1079" t="str">
            <v>Захоронение твёрдых коммунальных отходов</v>
          </cell>
        </row>
        <row r="1080">
          <cell r="N1080" t="str">
            <v>Захоронение твёрдых коммунальных отходов</v>
          </cell>
        </row>
        <row r="1081">
          <cell r="N1081" t="str">
            <v>Захоронение твёрдых коммунальных отходов</v>
          </cell>
        </row>
        <row r="1082">
          <cell r="N1082" t="str">
            <v>Захоронение твёрдых коммунальных отходов</v>
          </cell>
        </row>
        <row r="1083">
          <cell r="N1083" t="str">
            <v>Захоронение твёрдых коммунальных отходов</v>
          </cell>
        </row>
        <row r="1084">
          <cell r="N1084" t="str">
            <v>Захоронение твёрдых коммунальных отходов</v>
          </cell>
        </row>
        <row r="1085">
          <cell r="N1085" t="str">
            <v>Обработка твёрдых коммунальных отходов</v>
          </cell>
        </row>
      </sheetData>
      <sheetData sheetId="15" refreshError="1"/>
      <sheetData sheetId="16">
        <row r="2">
          <cell r="A2" t="str">
            <v>Алтайский край</v>
          </cell>
        </row>
        <row r="3">
          <cell r="A3" t="str">
            <v>Алтайский край</v>
          </cell>
        </row>
        <row r="4">
          <cell r="A4" t="str">
            <v>Алтайский край</v>
          </cell>
        </row>
        <row r="5">
          <cell r="A5" t="str">
            <v>Алтайский край</v>
          </cell>
        </row>
        <row r="6">
          <cell r="A6" t="str">
            <v>Алтайский край</v>
          </cell>
        </row>
        <row r="7">
          <cell r="A7" t="str">
            <v>Алтайский край</v>
          </cell>
        </row>
        <row r="8">
          <cell r="A8" t="str">
            <v>Алтайский край</v>
          </cell>
        </row>
        <row r="9">
          <cell r="A9" t="str">
            <v>Алтайский край</v>
          </cell>
        </row>
        <row r="10">
          <cell r="A10" t="str">
            <v>Амурская область</v>
          </cell>
        </row>
        <row r="11">
          <cell r="A11" t="str">
            <v>Амурская область</v>
          </cell>
        </row>
        <row r="12">
          <cell r="A12" t="str">
            <v>Амурская область</v>
          </cell>
        </row>
        <row r="13">
          <cell r="A13" t="str">
            <v>Амурская область</v>
          </cell>
        </row>
        <row r="14">
          <cell r="A14" t="str">
            <v>Амурская область</v>
          </cell>
        </row>
        <row r="15">
          <cell r="A15" t="str">
            <v>Амурская область</v>
          </cell>
        </row>
        <row r="16">
          <cell r="A16" t="str">
            <v>Архангельская область</v>
          </cell>
        </row>
        <row r="17">
          <cell r="A17" t="str">
            <v>Астраханская область</v>
          </cell>
        </row>
        <row r="18">
          <cell r="A18" t="str">
            <v>Астраханская область</v>
          </cell>
        </row>
        <row r="19">
          <cell r="A19" t="str">
            <v>Астраханская область</v>
          </cell>
        </row>
        <row r="20">
          <cell r="A20" t="str">
            <v>Белгородская область</v>
          </cell>
        </row>
        <row r="21">
          <cell r="A21" t="str">
            <v>Брянская область</v>
          </cell>
        </row>
        <row r="22">
          <cell r="A22" t="str">
            <v>Брянская область</v>
          </cell>
        </row>
        <row r="23">
          <cell r="A23" t="str">
            <v>Брянская область</v>
          </cell>
        </row>
        <row r="24">
          <cell r="A24" t="str">
            <v>Владимирская область</v>
          </cell>
        </row>
        <row r="25">
          <cell r="A25" t="str">
            <v>Владимирская область</v>
          </cell>
        </row>
        <row r="26">
          <cell r="A26" t="str">
            <v>Владимирская область</v>
          </cell>
        </row>
        <row r="27">
          <cell r="A27" t="str">
            <v>Владимирская область</v>
          </cell>
        </row>
        <row r="28">
          <cell r="A28" t="str">
            <v>Волгоградская область</v>
          </cell>
        </row>
        <row r="29">
          <cell r="A29" t="str">
            <v>Вологодская область</v>
          </cell>
        </row>
        <row r="30">
          <cell r="A30" t="str">
            <v>Вологодская область</v>
          </cell>
        </row>
        <row r="31">
          <cell r="A31" t="str">
            <v>Вологодская область</v>
          </cell>
        </row>
        <row r="32">
          <cell r="A32" t="str">
            <v>Воронежская область</v>
          </cell>
        </row>
        <row r="33">
          <cell r="A33" t="str">
            <v>Воронежская область</v>
          </cell>
        </row>
        <row r="34">
          <cell r="A34" t="str">
            <v>Воронежская область</v>
          </cell>
        </row>
        <row r="35">
          <cell r="A35" t="str">
            <v>Воронежская область</v>
          </cell>
        </row>
        <row r="36">
          <cell r="A36" t="str">
            <v>Воронежская область</v>
          </cell>
        </row>
        <row r="37">
          <cell r="A37" t="str">
            <v>Воронежская область</v>
          </cell>
        </row>
        <row r="38">
          <cell r="A38" t="str">
            <v>Воронежская область</v>
          </cell>
        </row>
        <row r="39">
          <cell r="A39" t="str">
            <v>Воронежская область</v>
          </cell>
        </row>
        <row r="40">
          <cell r="A40" t="str">
            <v>Воронежская область</v>
          </cell>
        </row>
        <row r="41">
          <cell r="A41" t="str">
            <v>г. Москва</v>
          </cell>
        </row>
        <row r="42">
          <cell r="A42" t="str">
            <v>г.Санкт-Петербург</v>
          </cell>
        </row>
        <row r="43">
          <cell r="A43" t="str">
            <v>г.Санкт-Петербург</v>
          </cell>
        </row>
        <row r="44">
          <cell r="A44" t="str">
            <v>г.Санкт-Петербург</v>
          </cell>
        </row>
        <row r="45">
          <cell r="A45" t="str">
            <v>г.Севастополь</v>
          </cell>
        </row>
        <row r="46">
          <cell r="A46" t="str">
            <v>Еврейская автономная область</v>
          </cell>
        </row>
        <row r="47">
          <cell r="A47" t="str">
            <v>Еврейская автономная область</v>
          </cell>
        </row>
        <row r="48">
          <cell r="A48" t="str">
            <v>Еврейская автономная область</v>
          </cell>
        </row>
        <row r="49">
          <cell r="A49" t="str">
            <v>Еврейская автономная область</v>
          </cell>
        </row>
        <row r="50">
          <cell r="A50" t="str">
            <v>Забайкальский край</v>
          </cell>
        </row>
        <row r="51">
          <cell r="A51" t="str">
            <v>Ивановская область</v>
          </cell>
        </row>
        <row r="52">
          <cell r="A52" t="str">
            <v>Иркутская область</v>
          </cell>
        </row>
        <row r="53">
          <cell r="A53" t="str">
            <v>Иркутская область</v>
          </cell>
        </row>
        <row r="54">
          <cell r="A54" t="str">
            <v>Иркутская область</v>
          </cell>
        </row>
        <row r="55">
          <cell r="A55" t="str">
            <v>Кабардино-Балкарская Республика</v>
          </cell>
        </row>
        <row r="56">
          <cell r="A56" t="str">
            <v>Кабардино-Балкарская Республика</v>
          </cell>
        </row>
        <row r="57">
          <cell r="A57" t="str">
            <v>Кабардино-Балкарская Республика</v>
          </cell>
        </row>
        <row r="58">
          <cell r="A58" t="str">
            <v>Кабардино-Балкарская Республика</v>
          </cell>
        </row>
        <row r="59">
          <cell r="A59" t="str">
            <v>Калининградская область</v>
          </cell>
        </row>
        <row r="60">
          <cell r="A60" t="str">
            <v>Калужская область</v>
          </cell>
        </row>
        <row r="61">
          <cell r="A61" t="str">
            <v>Камчатский край</v>
          </cell>
        </row>
        <row r="62">
          <cell r="A62" t="str">
            <v>Камчатский край</v>
          </cell>
        </row>
        <row r="63">
          <cell r="A63" t="str">
            <v>Камчатский край</v>
          </cell>
        </row>
        <row r="64">
          <cell r="A64" t="str">
            <v>Камчатский край</v>
          </cell>
        </row>
        <row r="65">
          <cell r="A65" t="str">
            <v>Камчатский край</v>
          </cell>
        </row>
        <row r="66">
          <cell r="A66" t="str">
            <v>Камчатский край</v>
          </cell>
        </row>
        <row r="67">
          <cell r="A67" t="str">
            <v>Камчатский край</v>
          </cell>
        </row>
        <row r="68">
          <cell r="A68" t="str">
            <v>Камчатский край</v>
          </cell>
        </row>
        <row r="69">
          <cell r="A69" t="str">
            <v>Камчатский край</v>
          </cell>
        </row>
        <row r="70">
          <cell r="A70" t="str">
            <v>Карачаево-Черкесская Республика</v>
          </cell>
        </row>
        <row r="71">
          <cell r="A71" t="str">
            <v>Кемеровская область</v>
          </cell>
        </row>
        <row r="72">
          <cell r="A72" t="str">
            <v>Кемеровская область</v>
          </cell>
        </row>
        <row r="73">
          <cell r="A73" t="str">
            <v>Кемеровская область</v>
          </cell>
        </row>
        <row r="74">
          <cell r="A74" t="str">
            <v>Кировская область</v>
          </cell>
        </row>
        <row r="75">
          <cell r="A75" t="str">
            <v>Костромская область</v>
          </cell>
        </row>
        <row r="76">
          <cell r="A76" t="str">
            <v>Костромская область</v>
          </cell>
        </row>
        <row r="77">
          <cell r="A77" t="str">
            <v>Костромская область</v>
          </cell>
        </row>
        <row r="78">
          <cell r="A78" t="str">
            <v>Костромская область</v>
          </cell>
        </row>
        <row r="79">
          <cell r="A79" t="str">
            <v>Краснодарский край</v>
          </cell>
        </row>
        <row r="80">
          <cell r="A80" t="str">
            <v>Краснодарский край</v>
          </cell>
        </row>
        <row r="81">
          <cell r="A81" t="str">
            <v>Краснодарский край</v>
          </cell>
        </row>
        <row r="82">
          <cell r="A82" t="str">
            <v>Краснодарский край</v>
          </cell>
        </row>
        <row r="83">
          <cell r="A83" t="str">
            <v>Краснодарский край</v>
          </cell>
        </row>
        <row r="84">
          <cell r="A84" t="str">
            <v>Краснодарский край</v>
          </cell>
        </row>
        <row r="85">
          <cell r="A85" t="str">
            <v>Краснодарский край</v>
          </cell>
        </row>
        <row r="86">
          <cell r="A86" t="str">
            <v>Краснодарский край</v>
          </cell>
        </row>
        <row r="87">
          <cell r="A87" t="str">
            <v>Краснодарский край</v>
          </cell>
        </row>
        <row r="88">
          <cell r="A88" t="str">
            <v>Краснодарский край</v>
          </cell>
        </row>
        <row r="89">
          <cell r="A89" t="str">
            <v>Краснодарский край</v>
          </cell>
        </row>
        <row r="90">
          <cell r="A90" t="str">
            <v>Краснодарский край</v>
          </cell>
        </row>
        <row r="91">
          <cell r="A91" t="str">
            <v>Красноярский край</v>
          </cell>
        </row>
        <row r="92">
          <cell r="A92" t="str">
            <v>Красноярский край</v>
          </cell>
        </row>
        <row r="93">
          <cell r="A93" t="str">
            <v>Красноярский край</v>
          </cell>
        </row>
        <row r="94">
          <cell r="A94" t="str">
            <v>Красноярский край</v>
          </cell>
        </row>
        <row r="95">
          <cell r="A95" t="str">
            <v>Красноярский край</v>
          </cell>
        </row>
        <row r="96">
          <cell r="A96" t="str">
            <v>Красноярский край</v>
          </cell>
        </row>
        <row r="97">
          <cell r="A97" t="str">
            <v>Красноярский край</v>
          </cell>
        </row>
        <row r="98">
          <cell r="A98" t="str">
            <v>Красноярский край</v>
          </cell>
        </row>
        <row r="99">
          <cell r="A99" t="str">
            <v>Красноярский край</v>
          </cell>
        </row>
        <row r="100">
          <cell r="A100" t="str">
            <v>Красноярский край</v>
          </cell>
        </row>
        <row r="101">
          <cell r="A101" t="str">
            <v>Красноярский край</v>
          </cell>
        </row>
        <row r="102">
          <cell r="A102" t="str">
            <v>Красноярский край</v>
          </cell>
        </row>
        <row r="103">
          <cell r="A103" t="str">
            <v>Красноярский край</v>
          </cell>
        </row>
        <row r="104">
          <cell r="A104" t="str">
            <v>Красноярский край</v>
          </cell>
        </row>
        <row r="105">
          <cell r="A105" t="str">
            <v>Красноярский край</v>
          </cell>
        </row>
        <row r="106">
          <cell r="A106" t="str">
            <v>Красноярский край</v>
          </cell>
        </row>
        <row r="107">
          <cell r="A107" t="str">
            <v>Красноярский край</v>
          </cell>
        </row>
        <row r="108">
          <cell r="A108" t="str">
            <v>Красноярский край</v>
          </cell>
        </row>
        <row r="109">
          <cell r="A109" t="str">
            <v>Красноярский край</v>
          </cell>
        </row>
        <row r="110">
          <cell r="A110" t="str">
            <v>Красноярский край</v>
          </cell>
        </row>
        <row r="111">
          <cell r="A111" t="str">
            <v>Курганская область</v>
          </cell>
        </row>
        <row r="112">
          <cell r="A112" t="str">
            <v>Курская область</v>
          </cell>
        </row>
        <row r="113">
          <cell r="A113" t="str">
            <v>Курская область</v>
          </cell>
        </row>
        <row r="114">
          <cell r="A114" t="str">
            <v>Курская область</v>
          </cell>
        </row>
        <row r="115">
          <cell r="A115" t="str">
            <v>Ленинградская область</v>
          </cell>
        </row>
        <row r="116">
          <cell r="A116" t="str">
            <v>Липецкая область</v>
          </cell>
        </row>
        <row r="117">
          <cell r="A117" t="str">
            <v>Липецкая область</v>
          </cell>
        </row>
        <row r="118">
          <cell r="A118" t="str">
            <v>Липецкая область</v>
          </cell>
        </row>
        <row r="119">
          <cell r="A119" t="str">
            <v>Липецкая область</v>
          </cell>
        </row>
        <row r="120">
          <cell r="A120" t="str">
            <v>Липецкая область</v>
          </cell>
        </row>
        <row r="121">
          <cell r="A121" t="str">
            <v>Магаданская область</v>
          </cell>
        </row>
        <row r="122">
          <cell r="A122" t="str">
            <v>Магаданская область</v>
          </cell>
        </row>
        <row r="123">
          <cell r="A123" t="str">
            <v>Магаданская область</v>
          </cell>
        </row>
        <row r="124">
          <cell r="A124" t="str">
            <v>Магаданская область</v>
          </cell>
        </row>
        <row r="125">
          <cell r="A125" t="str">
            <v>Магаданская область</v>
          </cell>
        </row>
        <row r="126">
          <cell r="A126" t="str">
            <v>Магаданская область</v>
          </cell>
        </row>
        <row r="127">
          <cell r="A127" t="str">
            <v>Магаданская область</v>
          </cell>
        </row>
        <row r="128">
          <cell r="A128" t="str">
            <v>Магаданская область</v>
          </cell>
        </row>
        <row r="129">
          <cell r="A129" t="str">
            <v>Магаданская область</v>
          </cell>
        </row>
        <row r="130">
          <cell r="A130" t="str">
            <v>Магаданская область</v>
          </cell>
        </row>
        <row r="131">
          <cell r="A131" t="str">
            <v>Московская область</v>
          </cell>
        </row>
        <row r="132">
          <cell r="A132" t="str">
            <v>Московская область</v>
          </cell>
        </row>
        <row r="133">
          <cell r="A133" t="str">
            <v>Московская область</v>
          </cell>
        </row>
        <row r="134">
          <cell r="A134" t="str">
            <v>Московская область</v>
          </cell>
        </row>
        <row r="135">
          <cell r="A135" t="str">
            <v>Московская область</v>
          </cell>
        </row>
        <row r="136">
          <cell r="A136" t="str">
            <v>Московская область</v>
          </cell>
        </row>
        <row r="137">
          <cell r="A137" t="str">
            <v>Московская область</v>
          </cell>
        </row>
        <row r="138">
          <cell r="A138" t="str">
            <v>Московская область</v>
          </cell>
        </row>
        <row r="139">
          <cell r="A139" t="str">
            <v>Мурманская область</v>
          </cell>
        </row>
        <row r="140">
          <cell r="A140" t="str">
            <v>Ненецкий автономный округ</v>
          </cell>
        </row>
        <row r="141">
          <cell r="A141" t="str">
            <v>Нижегородская область</v>
          </cell>
        </row>
        <row r="142">
          <cell r="A142" t="str">
            <v>Нижегородская область</v>
          </cell>
        </row>
        <row r="143">
          <cell r="A143" t="str">
            <v>Нижегородская область</v>
          </cell>
        </row>
        <row r="144">
          <cell r="A144" t="str">
            <v>Нижегородская область</v>
          </cell>
        </row>
        <row r="145">
          <cell r="A145" t="str">
            <v>Нижегородская область</v>
          </cell>
        </row>
        <row r="146">
          <cell r="A146" t="str">
            <v>Нижегородская область</v>
          </cell>
        </row>
        <row r="147">
          <cell r="A147" t="str">
            <v>Нижегородская область</v>
          </cell>
        </row>
        <row r="148">
          <cell r="A148" t="str">
            <v>Нижегородская область</v>
          </cell>
        </row>
        <row r="149">
          <cell r="A149" t="str">
            <v>Нижегородская область</v>
          </cell>
        </row>
        <row r="150">
          <cell r="A150" t="str">
            <v>Нижегородская область</v>
          </cell>
        </row>
        <row r="151">
          <cell r="A151" t="str">
            <v>Новгородская область</v>
          </cell>
        </row>
        <row r="152">
          <cell r="A152" t="str">
            <v>Новгородская область</v>
          </cell>
        </row>
        <row r="153">
          <cell r="A153" t="str">
            <v>Новгородская область</v>
          </cell>
        </row>
        <row r="154">
          <cell r="A154" t="str">
            <v>Новгородская область</v>
          </cell>
        </row>
        <row r="155">
          <cell r="A155" t="str">
            <v>Новгородская область</v>
          </cell>
        </row>
        <row r="156">
          <cell r="A156" t="str">
            <v>Новосибирская область</v>
          </cell>
        </row>
        <row r="157">
          <cell r="A157" t="str">
            <v>Омская область</v>
          </cell>
        </row>
        <row r="158">
          <cell r="A158" t="str">
            <v>Оренбургская область</v>
          </cell>
        </row>
        <row r="159">
          <cell r="A159" t="str">
            <v>Орловская область</v>
          </cell>
        </row>
        <row r="160">
          <cell r="A160" t="str">
            <v>Пензенская область</v>
          </cell>
        </row>
        <row r="161">
          <cell r="A161" t="str">
            <v>Пензенская область</v>
          </cell>
        </row>
        <row r="162">
          <cell r="A162" t="str">
            <v>Пензенская область</v>
          </cell>
        </row>
        <row r="163">
          <cell r="A163" t="str">
            <v>Пензенская область</v>
          </cell>
        </row>
        <row r="164">
          <cell r="A164" t="str">
            <v>Пензенская область</v>
          </cell>
        </row>
        <row r="165">
          <cell r="A165" t="str">
            <v>Пермский край</v>
          </cell>
        </row>
        <row r="166">
          <cell r="A166" t="str">
            <v>Приморский край</v>
          </cell>
        </row>
        <row r="167">
          <cell r="A167" t="str">
            <v>Псковская область</v>
          </cell>
        </row>
        <row r="168">
          <cell r="A168" t="str">
            <v>Псковская область</v>
          </cell>
        </row>
        <row r="169">
          <cell r="A169" t="str">
            <v>Псковская область</v>
          </cell>
        </row>
        <row r="170">
          <cell r="A170" t="str">
            <v>Республика Адыгея</v>
          </cell>
        </row>
        <row r="171">
          <cell r="A171" t="str">
            <v>Республика Алтай</v>
          </cell>
        </row>
        <row r="172">
          <cell r="A172" t="str">
            <v>Республика Алтай</v>
          </cell>
        </row>
        <row r="173">
          <cell r="A173" t="str">
            <v>Республика Алтай</v>
          </cell>
        </row>
        <row r="174">
          <cell r="A174" t="str">
            <v>Республика Алтай</v>
          </cell>
        </row>
        <row r="175">
          <cell r="A175" t="str">
            <v>Республика Башкортостан</v>
          </cell>
        </row>
        <row r="176">
          <cell r="A176" t="str">
            <v>Республика Башкортостан</v>
          </cell>
        </row>
        <row r="177">
          <cell r="A177" t="str">
            <v>Республика Башкортостан</v>
          </cell>
        </row>
        <row r="178">
          <cell r="A178" t="str">
            <v>Республика Башкортостан</v>
          </cell>
        </row>
        <row r="179">
          <cell r="A179" t="str">
            <v>Республика Башкортостан</v>
          </cell>
        </row>
        <row r="180">
          <cell r="A180" t="str">
            <v>Республика Башкортостан</v>
          </cell>
        </row>
        <row r="181">
          <cell r="A181" t="str">
            <v>Республика Бурятия</v>
          </cell>
        </row>
        <row r="182">
          <cell r="A182" t="str">
            <v>Республика Бурятия</v>
          </cell>
        </row>
        <row r="183">
          <cell r="A183" t="str">
            <v>Республика Бурятия</v>
          </cell>
        </row>
        <row r="184">
          <cell r="A184" t="str">
            <v>Республика Бурятия</v>
          </cell>
        </row>
        <row r="185">
          <cell r="A185" t="str">
            <v>Республика Дагестан</v>
          </cell>
        </row>
        <row r="186">
          <cell r="A186" t="str">
            <v>Республика Дагестан</v>
          </cell>
        </row>
        <row r="187">
          <cell r="A187" t="str">
            <v>Республика Дагестан</v>
          </cell>
        </row>
        <row r="188">
          <cell r="A188" t="str">
            <v>Республика Дагестан</v>
          </cell>
        </row>
        <row r="189">
          <cell r="A189" t="str">
            <v>Республика Дагестан</v>
          </cell>
        </row>
        <row r="190">
          <cell r="A190" t="str">
            <v>Республика Дагестан</v>
          </cell>
        </row>
        <row r="191">
          <cell r="A191" t="str">
            <v>Республика Дагестан</v>
          </cell>
        </row>
        <row r="192">
          <cell r="A192" t="str">
            <v>Республика Ингушетия</v>
          </cell>
        </row>
        <row r="193">
          <cell r="A193" t="str">
            <v>Республика Калмыкия</v>
          </cell>
        </row>
        <row r="194">
          <cell r="A194" t="str">
            <v>Республика Карелия</v>
          </cell>
        </row>
        <row r="195">
          <cell r="A195" t="str">
            <v>Республика Коми</v>
          </cell>
        </row>
        <row r="196">
          <cell r="A196" t="str">
            <v>Республика Крым</v>
          </cell>
        </row>
        <row r="197">
          <cell r="A197" t="str">
            <v>Республика Крым</v>
          </cell>
        </row>
        <row r="198">
          <cell r="A198" t="str">
            <v>Республика Крым</v>
          </cell>
        </row>
        <row r="199">
          <cell r="A199" t="str">
            <v>Республика Марий Эл</v>
          </cell>
        </row>
        <row r="200">
          <cell r="A200" t="str">
            <v>Республика Марий Эл</v>
          </cell>
        </row>
        <row r="201">
          <cell r="A201" t="str">
            <v>Республика Марий Эл</v>
          </cell>
        </row>
        <row r="202">
          <cell r="A202" t="str">
            <v>Республика Мордовия</v>
          </cell>
        </row>
        <row r="203">
          <cell r="A203" t="str">
            <v>Республика Саха (Якутия)</v>
          </cell>
        </row>
        <row r="204">
          <cell r="A204" t="str">
            <v>Республика Саха (Якутия)</v>
          </cell>
        </row>
        <row r="205">
          <cell r="A205" t="str">
            <v>Республика Саха (Якутия)</v>
          </cell>
        </row>
        <row r="206">
          <cell r="A206" t="str">
            <v>Республика Саха (Якутия)</v>
          </cell>
        </row>
        <row r="207">
          <cell r="A207" t="str">
            <v>Республика Саха (Якутия)</v>
          </cell>
        </row>
        <row r="208">
          <cell r="A208" t="str">
            <v>Республика Саха (Якутия)</v>
          </cell>
        </row>
        <row r="209">
          <cell r="A209" t="str">
            <v>Республика Северная Осетия - Алания</v>
          </cell>
        </row>
        <row r="210">
          <cell r="A210" t="str">
            <v>Республика Северная Осетия - Алания</v>
          </cell>
        </row>
        <row r="211">
          <cell r="A211" t="str">
            <v>Республика Северная Осетия - Алания</v>
          </cell>
        </row>
        <row r="212">
          <cell r="A212" t="str">
            <v>Республика Татарстан</v>
          </cell>
        </row>
        <row r="213">
          <cell r="A213" t="str">
            <v>Республика Татарстан</v>
          </cell>
        </row>
        <row r="214">
          <cell r="A214" t="str">
            <v>Республика Татарстан</v>
          </cell>
        </row>
        <row r="215">
          <cell r="A215" t="str">
            <v>Республика Тыва</v>
          </cell>
        </row>
        <row r="216">
          <cell r="A216" t="str">
            <v>Республика Тыва</v>
          </cell>
        </row>
        <row r="217">
          <cell r="A217" t="str">
            <v>Республика Тыва</v>
          </cell>
        </row>
        <row r="218">
          <cell r="A218" t="str">
            <v>Республика Хакасия</v>
          </cell>
        </row>
        <row r="219">
          <cell r="A219" t="str">
            <v>Республика Хакасия</v>
          </cell>
        </row>
        <row r="220">
          <cell r="A220" t="str">
            <v>Республика Хакасия</v>
          </cell>
        </row>
        <row r="221">
          <cell r="A221" t="str">
            <v>Республика Хакасия</v>
          </cell>
        </row>
        <row r="222">
          <cell r="A222" t="str">
            <v>Республика Хакасия</v>
          </cell>
        </row>
        <row r="223">
          <cell r="A223" t="str">
            <v>Республика Хакасия</v>
          </cell>
        </row>
        <row r="224">
          <cell r="A224" t="str">
            <v>Ростовская область</v>
          </cell>
        </row>
        <row r="225">
          <cell r="A225" t="str">
            <v>Ростовская область</v>
          </cell>
        </row>
        <row r="226">
          <cell r="A226" t="str">
            <v>Ростовская область</v>
          </cell>
        </row>
        <row r="227">
          <cell r="A227" t="str">
            <v>Ростовская область</v>
          </cell>
        </row>
        <row r="228">
          <cell r="A228" t="str">
            <v>Ростовская область</v>
          </cell>
        </row>
        <row r="229">
          <cell r="A229" t="str">
            <v>Ростовская область</v>
          </cell>
        </row>
        <row r="230">
          <cell r="A230" t="str">
            <v>Ростовская область</v>
          </cell>
        </row>
        <row r="231">
          <cell r="A231" t="str">
            <v>Ростовская область</v>
          </cell>
        </row>
        <row r="232">
          <cell r="A232" t="str">
            <v>Ростовская область</v>
          </cell>
        </row>
        <row r="233">
          <cell r="A233" t="str">
            <v>Рязанская область</v>
          </cell>
        </row>
        <row r="234">
          <cell r="A234" t="str">
            <v>Самарская область</v>
          </cell>
        </row>
        <row r="235">
          <cell r="A235" t="str">
            <v>Саратовская область</v>
          </cell>
        </row>
        <row r="236">
          <cell r="A236" t="str">
            <v>Саратовская область</v>
          </cell>
        </row>
        <row r="237">
          <cell r="A237" t="str">
            <v>Саратовская область</v>
          </cell>
        </row>
        <row r="238">
          <cell r="A238" t="str">
            <v>Сахалинская область</v>
          </cell>
        </row>
        <row r="239">
          <cell r="A239" t="str">
            <v>Свердловская область</v>
          </cell>
        </row>
        <row r="240">
          <cell r="A240" t="str">
            <v>Свердловская область</v>
          </cell>
        </row>
        <row r="241">
          <cell r="A241" t="str">
            <v>Свердловская область</v>
          </cell>
        </row>
        <row r="242">
          <cell r="A242" t="str">
            <v>Свердловская область</v>
          </cell>
        </row>
        <row r="243">
          <cell r="A243" t="str">
            <v>Смоленская область</v>
          </cell>
        </row>
        <row r="244">
          <cell r="A244" t="str">
            <v>Ставропольский край</v>
          </cell>
        </row>
        <row r="245">
          <cell r="A245" t="str">
            <v>Ставропольский край</v>
          </cell>
        </row>
        <row r="246">
          <cell r="A246" t="str">
            <v>Ставропольский край</v>
          </cell>
        </row>
        <row r="247">
          <cell r="A247" t="str">
            <v>Ставропольский край</v>
          </cell>
        </row>
        <row r="248">
          <cell r="A248" t="str">
            <v>Ставропольский край</v>
          </cell>
        </row>
        <row r="249">
          <cell r="A249" t="str">
            <v>Тамбовская область</v>
          </cell>
        </row>
        <row r="250">
          <cell r="A250" t="str">
            <v>Тверская область</v>
          </cell>
        </row>
        <row r="251">
          <cell r="A251" t="str">
            <v>Томская область</v>
          </cell>
        </row>
        <row r="252">
          <cell r="A252" t="str">
            <v>Томская область</v>
          </cell>
        </row>
        <row r="253">
          <cell r="A253" t="str">
            <v>Томская область</v>
          </cell>
        </row>
        <row r="254">
          <cell r="A254" t="str">
            <v>Томская область</v>
          </cell>
        </row>
        <row r="255">
          <cell r="A255" t="str">
            <v>Томская область</v>
          </cell>
        </row>
        <row r="256">
          <cell r="A256" t="str">
            <v>Томская область</v>
          </cell>
        </row>
        <row r="257">
          <cell r="A257" t="str">
            <v>Томская область</v>
          </cell>
        </row>
        <row r="258">
          <cell r="A258" t="str">
            <v>Томская область</v>
          </cell>
        </row>
        <row r="259">
          <cell r="A259" t="str">
            <v>Томская область</v>
          </cell>
        </row>
        <row r="260">
          <cell r="A260" t="str">
            <v>Тульская область</v>
          </cell>
        </row>
        <row r="261">
          <cell r="A261" t="str">
            <v>Тульская область</v>
          </cell>
        </row>
        <row r="262">
          <cell r="A262" t="str">
            <v>Тульская область</v>
          </cell>
        </row>
        <row r="263">
          <cell r="A263" t="str">
            <v>Тюменская область</v>
          </cell>
        </row>
        <row r="264">
          <cell r="A264" t="str">
            <v>Удмуртская Республика</v>
          </cell>
        </row>
        <row r="265">
          <cell r="A265" t="str">
            <v>Ульяновская область</v>
          </cell>
        </row>
        <row r="266">
          <cell r="A266" t="str">
            <v>Ульяновская область</v>
          </cell>
        </row>
        <row r="267">
          <cell r="A267" t="str">
            <v>Ульяновская область</v>
          </cell>
        </row>
        <row r="268">
          <cell r="A268" t="str">
            <v>Ульяновская область</v>
          </cell>
        </row>
        <row r="269">
          <cell r="A269" t="str">
            <v>Ульяновская область</v>
          </cell>
        </row>
        <row r="270">
          <cell r="A270" t="str">
            <v>Ульяновская область</v>
          </cell>
        </row>
        <row r="271">
          <cell r="A271" t="str">
            <v>Хабаровский край</v>
          </cell>
        </row>
        <row r="272">
          <cell r="A272" t="str">
            <v>Хабаровский край</v>
          </cell>
        </row>
        <row r="273">
          <cell r="A273" t="str">
            <v>Хабаровский край</v>
          </cell>
        </row>
        <row r="274">
          <cell r="A274" t="str">
            <v>Хабаровский край</v>
          </cell>
        </row>
        <row r="275">
          <cell r="A275" t="str">
            <v>Хабаровский край</v>
          </cell>
        </row>
        <row r="276">
          <cell r="A276" t="str">
            <v>Хабаровский край</v>
          </cell>
        </row>
        <row r="277">
          <cell r="A277" t="str">
            <v>Хабаровский край</v>
          </cell>
        </row>
        <row r="278">
          <cell r="A278" t="str">
            <v>Хабаровский край</v>
          </cell>
        </row>
        <row r="279">
          <cell r="A279" t="str">
            <v>Хабаровский край</v>
          </cell>
        </row>
        <row r="280">
          <cell r="A280" t="str">
            <v>Хабаровский край</v>
          </cell>
        </row>
        <row r="281">
          <cell r="A281" t="str">
            <v>Хабаровский край</v>
          </cell>
        </row>
        <row r="282">
          <cell r="A282" t="str">
            <v>Хабаровский край</v>
          </cell>
        </row>
        <row r="283">
          <cell r="A283" t="str">
            <v>Хабаровский край</v>
          </cell>
        </row>
        <row r="284">
          <cell r="A284" t="str">
            <v>Хабаровский край</v>
          </cell>
        </row>
        <row r="285">
          <cell r="A285" t="str">
            <v>Хабаровский край</v>
          </cell>
        </row>
        <row r="286">
          <cell r="A286" t="str">
            <v>Хабаровский край</v>
          </cell>
        </row>
        <row r="287">
          <cell r="A287" t="str">
            <v>Хабаровский край</v>
          </cell>
        </row>
        <row r="288">
          <cell r="A288" t="str">
            <v>Хабаровский край</v>
          </cell>
        </row>
        <row r="289">
          <cell r="A289" t="str">
            <v>Хабаровский край</v>
          </cell>
        </row>
        <row r="290">
          <cell r="A290" t="str">
            <v>Хабаровский край</v>
          </cell>
        </row>
        <row r="291">
          <cell r="A291" t="str">
            <v>Ханты-Мансийский автономный округ (Югра)</v>
          </cell>
        </row>
        <row r="292">
          <cell r="A292" t="str">
            <v>Ханты-Мансийский автономный округ (Югра)</v>
          </cell>
        </row>
        <row r="293">
          <cell r="A293" t="str">
            <v>Ханты-Мансийский автономный округ (Югра)</v>
          </cell>
        </row>
        <row r="294">
          <cell r="A294" t="str">
            <v>Челябинская область</v>
          </cell>
        </row>
        <row r="295">
          <cell r="A295" t="str">
            <v>Челябинская область</v>
          </cell>
        </row>
        <row r="296">
          <cell r="A296" t="str">
            <v>Челябинская область</v>
          </cell>
        </row>
        <row r="297">
          <cell r="A297" t="str">
            <v>Челябинская область</v>
          </cell>
        </row>
        <row r="298">
          <cell r="A298" t="str">
            <v>Челябинская область</v>
          </cell>
        </row>
        <row r="299">
          <cell r="A299" t="str">
            <v>Челябинская область</v>
          </cell>
        </row>
        <row r="300">
          <cell r="A300" t="str">
            <v>Чеченская республика</v>
          </cell>
        </row>
        <row r="301">
          <cell r="A301" t="str">
            <v>Чувашская Республика</v>
          </cell>
        </row>
        <row r="302">
          <cell r="A302" t="str">
            <v>Чукотский автономный округ</v>
          </cell>
        </row>
        <row r="303">
          <cell r="A303" t="str">
            <v>Чукотский автономный округ</v>
          </cell>
        </row>
        <row r="304">
          <cell r="A304" t="str">
            <v>Чукотский автономный округ</v>
          </cell>
        </row>
        <row r="305">
          <cell r="A305" t="str">
            <v>Чукотский автономный округ</v>
          </cell>
        </row>
        <row r="306">
          <cell r="A306" t="str">
            <v>Чукотский автономный округ</v>
          </cell>
        </row>
        <row r="307">
          <cell r="A307" t="str">
            <v>Чукотский автономный округ</v>
          </cell>
        </row>
        <row r="308">
          <cell r="A308" t="str">
            <v>Чукотский автономный округ</v>
          </cell>
        </row>
        <row r="309">
          <cell r="A309" t="str">
            <v>Чукотский автономный округ</v>
          </cell>
        </row>
        <row r="310">
          <cell r="A310" t="str">
            <v>Чукотский автономный округ</v>
          </cell>
        </row>
        <row r="311">
          <cell r="A311" t="str">
            <v>Чукотский автономный округ</v>
          </cell>
        </row>
        <row r="312">
          <cell r="A312" t="str">
            <v>Чукотский автономный округ</v>
          </cell>
        </row>
        <row r="313">
          <cell r="A313" t="str">
            <v>Чукотский автономный округ</v>
          </cell>
        </row>
        <row r="314">
          <cell r="A314" t="str">
            <v>Чукотский автономный округ</v>
          </cell>
        </row>
        <row r="315">
          <cell r="A315" t="str">
            <v>Чукотский автономный округ</v>
          </cell>
        </row>
        <row r="316">
          <cell r="A316" t="str">
            <v>Чукотский автономный округ</v>
          </cell>
        </row>
        <row r="317">
          <cell r="A317" t="str">
            <v>Чукотский автономный округ</v>
          </cell>
        </row>
        <row r="318">
          <cell r="A318" t="str">
            <v>Чукотский автономный округ</v>
          </cell>
        </row>
        <row r="319">
          <cell r="A319" t="str">
            <v>Чукотский автономный округ</v>
          </cell>
        </row>
        <row r="320">
          <cell r="A320" t="str">
            <v>Чукотский автономный округ</v>
          </cell>
        </row>
        <row r="321">
          <cell r="A321" t="str">
            <v>Чукотский автономный округ</v>
          </cell>
        </row>
        <row r="322">
          <cell r="A322" t="str">
            <v>Чукотский автономный округ</v>
          </cell>
        </row>
        <row r="323">
          <cell r="A323" t="str">
            <v>Чукотский автономный округ</v>
          </cell>
        </row>
        <row r="324">
          <cell r="A324" t="str">
            <v>Чукотский автономный округ</v>
          </cell>
        </row>
        <row r="325">
          <cell r="A325" t="str">
            <v>Чукотский автономный округ</v>
          </cell>
        </row>
        <row r="326">
          <cell r="A326" t="str">
            <v>Чукотский автономный округ</v>
          </cell>
        </row>
        <row r="327">
          <cell r="A327" t="str">
            <v>Ямало-Ненецкий автономный округ</v>
          </cell>
        </row>
        <row r="328">
          <cell r="A328" t="str">
            <v>Ярославская область</v>
          </cell>
        </row>
      </sheetData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BAE2-3601-4FA3-A66C-364C42376634}">
  <dimension ref="A1:O30"/>
  <sheetViews>
    <sheetView tabSelected="1" zoomScale="70" zoomScaleNormal="70" workbookViewId="0">
      <selection activeCell="A2" sqref="A2:O2"/>
    </sheetView>
  </sheetViews>
  <sheetFormatPr defaultRowHeight="15" x14ac:dyDescent="0.25"/>
  <cols>
    <col min="1" max="1" width="19.42578125" customWidth="1"/>
    <col min="2" max="2" width="12.5703125" customWidth="1"/>
    <col min="3" max="3" width="75.5703125" customWidth="1"/>
    <col min="4" max="4" width="16.42578125" customWidth="1"/>
    <col min="5" max="5" width="34.7109375" customWidth="1"/>
    <col min="6" max="7" width="16.42578125" customWidth="1"/>
    <col min="8" max="9" width="14.42578125" customWidth="1"/>
    <col min="10" max="11" width="13.85546875" customWidth="1"/>
    <col min="12" max="14" width="17.85546875" customWidth="1"/>
    <col min="15" max="15" width="23.140625" customWidth="1"/>
  </cols>
  <sheetData>
    <row r="1" spans="1:15" ht="21" x14ac:dyDescent="0.35">
      <c r="A1" s="3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5" ht="78.75" x14ac:dyDescent="0.25">
      <c r="A2" s="2" t="s">
        <v>0</v>
      </c>
      <c r="B2" s="2" t="s">
        <v>1</v>
      </c>
      <c r="C2" s="2" t="s">
        <v>2</v>
      </c>
      <c r="D2" s="2" t="s">
        <v>45</v>
      </c>
      <c r="E2" s="2"/>
      <c r="F2" s="2" t="s">
        <v>46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82</v>
      </c>
      <c r="N2" s="2" t="s">
        <v>54</v>
      </c>
      <c r="O2" s="2" t="s">
        <v>55</v>
      </c>
    </row>
    <row r="3" spans="1:15" ht="47.25" x14ac:dyDescent="0.25">
      <c r="A3" s="1" t="s">
        <v>3</v>
      </c>
      <c r="B3" s="1" t="s">
        <v>4</v>
      </c>
      <c r="C3" s="1" t="s">
        <v>5</v>
      </c>
      <c r="D3" s="2">
        <v>2030</v>
      </c>
      <c r="E3" s="14" t="s">
        <v>56</v>
      </c>
      <c r="F3" s="15">
        <v>32000</v>
      </c>
      <c r="G3" s="15">
        <v>31639.97</v>
      </c>
      <c r="H3" s="15">
        <f>Железногорск!D22</f>
        <v>366281.06209000008</v>
      </c>
      <c r="I3" s="15">
        <f>Железногорск!E22</f>
        <v>4567530.1967700003</v>
      </c>
      <c r="J3" s="15">
        <v>156.69</v>
      </c>
      <c r="K3" s="15">
        <v>14.37</v>
      </c>
      <c r="L3" s="15">
        <f>(H3*J3+I3*K3)/1000</f>
        <v>123027.98854646701</v>
      </c>
      <c r="M3" s="15">
        <v>77248.263901831</v>
      </c>
      <c r="N3" s="15">
        <f>L3+M3</f>
        <v>200276.25244829801</v>
      </c>
      <c r="O3" s="15">
        <f>N4-N3</f>
        <v>253871.50505693562</v>
      </c>
    </row>
    <row r="4" spans="1:15" ht="47.25" x14ac:dyDescent="0.25">
      <c r="A4" s="1"/>
      <c r="B4" s="1"/>
      <c r="C4" s="1"/>
      <c r="D4" s="2"/>
      <c r="E4" s="1" t="s">
        <v>57</v>
      </c>
      <c r="F4" s="16"/>
      <c r="G4" s="16"/>
      <c r="H4" s="16">
        <f>Железногорск!G22</f>
        <v>4387053.2989300005</v>
      </c>
      <c r="I4" s="16"/>
      <c r="J4" s="16">
        <v>103.52</v>
      </c>
      <c r="K4" s="16"/>
      <c r="L4" s="16">
        <f t="shared" ref="L4:L30" si="0">(H4*J4+I4*K4)/1000</f>
        <v>454147.75750523363</v>
      </c>
      <c r="M4" s="16"/>
      <c r="N4" s="16">
        <f>L4+M4</f>
        <v>454147.75750523363</v>
      </c>
      <c r="O4" s="16"/>
    </row>
    <row r="5" spans="1:15" ht="47.25" x14ac:dyDescent="0.25">
      <c r="A5" s="1" t="s">
        <v>6</v>
      </c>
      <c r="B5" s="1" t="s">
        <v>7</v>
      </c>
      <c r="C5" s="1" t="s">
        <v>8</v>
      </c>
      <c r="D5" s="2">
        <v>2028</v>
      </c>
      <c r="E5" s="14" t="s">
        <v>56</v>
      </c>
      <c r="F5" s="15">
        <v>3000</v>
      </c>
      <c r="G5" s="15">
        <v>3000.7</v>
      </c>
      <c r="H5" s="15">
        <f>Пристенский!D17</f>
        <v>28654.475020000002</v>
      </c>
      <c r="I5" s="15">
        <f>Пристенский!E17</f>
        <v>343695.09417999996</v>
      </c>
      <c r="J5" s="15">
        <v>156.69</v>
      </c>
      <c r="K5" s="15">
        <v>14.37</v>
      </c>
      <c r="L5" s="15">
        <f t="shared" si="0"/>
        <v>9428.7681942503987</v>
      </c>
      <c r="M5" s="15">
        <v>14808.098992962938</v>
      </c>
      <c r="N5" s="15">
        <f>L5+M5</f>
        <v>24236.867187213335</v>
      </c>
      <c r="O5" s="15">
        <f>N6-N5</f>
        <v>13538.767713065063</v>
      </c>
    </row>
    <row r="6" spans="1:15" ht="47.25" x14ac:dyDescent="0.25">
      <c r="A6" s="1"/>
      <c r="B6" s="1"/>
      <c r="C6" s="1"/>
      <c r="D6" s="2"/>
      <c r="E6" s="1" t="s">
        <v>57</v>
      </c>
      <c r="F6" s="16"/>
      <c r="G6" s="16"/>
      <c r="H6" s="16">
        <f>Пристенский!G17</f>
        <v>364911.46541999996</v>
      </c>
      <c r="I6" s="16"/>
      <c r="J6" s="16">
        <v>103.52</v>
      </c>
      <c r="K6" s="16"/>
      <c r="L6" s="16">
        <f t="shared" si="0"/>
        <v>37775.634900278397</v>
      </c>
      <c r="M6" s="16"/>
      <c r="N6" s="16">
        <f>L6+M6</f>
        <v>37775.634900278397</v>
      </c>
      <c r="O6" s="16"/>
    </row>
    <row r="7" spans="1:15" ht="47.25" x14ac:dyDescent="0.25">
      <c r="A7" s="1" t="s">
        <v>9</v>
      </c>
      <c r="B7" s="1" t="s">
        <v>10</v>
      </c>
      <c r="C7" s="1" t="s">
        <v>11</v>
      </c>
      <c r="D7" s="2">
        <v>2028</v>
      </c>
      <c r="E7" s="14" t="s">
        <v>56</v>
      </c>
      <c r="F7" s="15">
        <v>14000</v>
      </c>
      <c r="G7" s="15">
        <v>13637.210000000001</v>
      </c>
      <c r="H7" s="15">
        <f>Щигровский!D47</f>
        <v>457834.46234999987</v>
      </c>
      <c r="I7" s="15">
        <f>Щигровский!E47</f>
        <v>1528942.2669799994</v>
      </c>
      <c r="J7" s="15">
        <v>156.69</v>
      </c>
      <c r="K7" s="15">
        <v>14.37</v>
      </c>
      <c r="L7" s="15">
        <f>(H7*J7+I7*K7)/1000</f>
        <v>93708.982282124067</v>
      </c>
      <c r="M7" s="15">
        <v>60098.080096654754</v>
      </c>
      <c r="N7" s="15">
        <f>L7+M7</f>
        <v>153807.06237877882</v>
      </c>
      <c r="O7" s="15">
        <f>N8-N7</f>
        <v>26119.189217752428</v>
      </c>
    </row>
    <row r="8" spans="1:15" ht="47.25" x14ac:dyDescent="0.25">
      <c r="A8" s="1"/>
      <c r="B8" s="1"/>
      <c r="C8" s="1"/>
      <c r="D8" s="2"/>
      <c r="E8" s="1" t="s">
        <v>57</v>
      </c>
      <c r="F8" s="16"/>
      <c r="G8" s="16"/>
      <c r="H8" s="16">
        <f>Щигровский!G47</f>
        <v>1738082.0285600005</v>
      </c>
      <c r="I8" s="16"/>
      <c r="J8" s="16">
        <v>103.52</v>
      </c>
      <c r="K8" s="16"/>
      <c r="L8" s="16">
        <f t="shared" si="0"/>
        <v>179926.25159653125</v>
      </c>
      <c r="M8" s="16"/>
      <c r="N8" s="16">
        <f>L8+M8</f>
        <v>179926.25159653125</v>
      </c>
      <c r="O8" s="16"/>
    </row>
    <row r="9" spans="1:15" ht="47.25" x14ac:dyDescent="0.25">
      <c r="A9" s="1" t="s">
        <v>12</v>
      </c>
      <c r="B9" s="1" t="s">
        <v>13</v>
      </c>
      <c r="C9" s="1" t="s">
        <v>14</v>
      </c>
      <c r="D9" s="2">
        <v>2028</v>
      </c>
      <c r="E9" s="14" t="s">
        <v>56</v>
      </c>
      <c r="F9" s="15">
        <v>3500</v>
      </c>
      <c r="G9" s="15">
        <v>3440.5</v>
      </c>
      <c r="H9" s="15">
        <f>Беловский!D29</f>
        <v>61046.442869999984</v>
      </c>
      <c r="I9" s="15">
        <f>Беловский!E29</f>
        <v>317897.78218999994</v>
      </c>
      <c r="J9" s="15">
        <v>156.69</v>
      </c>
      <c r="K9" s="15">
        <v>14.37</v>
      </c>
      <c r="L9" s="15">
        <f t="shared" si="0"/>
        <v>14133.558263370596</v>
      </c>
      <c r="M9" s="15">
        <v>15095.198042869841</v>
      </c>
      <c r="N9" s="15">
        <f>L9+M9</f>
        <v>29228.756306240437</v>
      </c>
      <c r="O9" s="15">
        <f>N10-N9</f>
        <v>8825.0312667323597</v>
      </c>
    </row>
    <row r="10" spans="1:15" ht="47.25" x14ac:dyDescent="0.25">
      <c r="A10" s="1"/>
      <c r="B10" s="1"/>
      <c r="C10" s="1"/>
      <c r="D10" s="2"/>
      <c r="E10" s="1" t="s">
        <v>57</v>
      </c>
      <c r="F10" s="16"/>
      <c r="G10" s="16"/>
      <c r="H10" s="16">
        <f>Беловский!G29</f>
        <v>367598.41164000001</v>
      </c>
      <c r="I10" s="16"/>
      <c r="J10" s="16">
        <v>103.52</v>
      </c>
      <c r="K10" s="16"/>
      <c r="L10" s="16">
        <f t="shared" si="0"/>
        <v>38053.787572972797</v>
      </c>
      <c r="M10" s="16"/>
      <c r="N10" s="16">
        <f>L10+M10</f>
        <v>38053.787572972797</v>
      </c>
      <c r="O10" s="16"/>
    </row>
    <row r="11" spans="1:15" ht="47.25" x14ac:dyDescent="0.25">
      <c r="A11" s="1" t="s">
        <v>15</v>
      </c>
      <c r="B11" s="1" t="s">
        <v>16</v>
      </c>
      <c r="C11" s="1" t="s">
        <v>17</v>
      </c>
      <c r="D11" s="2">
        <v>2028</v>
      </c>
      <c r="E11" s="14" t="s">
        <v>56</v>
      </c>
      <c r="F11" s="15">
        <v>11000</v>
      </c>
      <c r="G11" s="15">
        <v>10358.999999999998</v>
      </c>
      <c r="H11" s="15">
        <f>Суджанский!D52</f>
        <v>230634.90634999998</v>
      </c>
      <c r="I11" s="15">
        <f>Суджанский!E52</f>
        <v>866381.62994999986</v>
      </c>
      <c r="J11" s="15">
        <v>156.69</v>
      </c>
      <c r="K11" s="15">
        <v>14.37</v>
      </c>
      <c r="L11" s="15">
        <f t="shared" si="0"/>
        <v>48588.087498362998</v>
      </c>
      <c r="M11" s="15">
        <v>57958.082424086999</v>
      </c>
      <c r="N11" s="15">
        <f>L11+M11</f>
        <v>106546.16992245</v>
      </c>
      <c r="O11" s="15">
        <f>N12-N11</f>
        <v>-3565.6148443204293</v>
      </c>
    </row>
    <row r="12" spans="1:15" ht="47.25" x14ac:dyDescent="0.25">
      <c r="A12" s="1"/>
      <c r="B12" s="1"/>
      <c r="C12" s="1"/>
      <c r="D12" s="2"/>
      <c r="E12" s="1" t="s">
        <v>57</v>
      </c>
      <c r="F12" s="16"/>
      <c r="G12" s="16"/>
      <c r="H12" s="16">
        <f>Суджанский!G52</f>
        <v>994788.97872999974</v>
      </c>
      <c r="I12" s="16"/>
      <c r="J12" s="16">
        <v>103.52</v>
      </c>
      <c r="K12" s="16"/>
      <c r="L12" s="16">
        <f t="shared" si="0"/>
        <v>102980.55507812958</v>
      </c>
      <c r="M12" s="16"/>
      <c r="N12" s="16">
        <f>L12+M12</f>
        <v>102980.55507812958</v>
      </c>
      <c r="O12" s="16"/>
    </row>
    <row r="13" spans="1:15" ht="47.25" x14ac:dyDescent="0.25">
      <c r="A13" s="1" t="s">
        <v>18</v>
      </c>
      <c r="B13" s="1" t="s">
        <v>19</v>
      </c>
      <c r="C13" s="1" t="s">
        <v>20</v>
      </c>
      <c r="D13" s="2">
        <v>2028</v>
      </c>
      <c r="E13" s="14" t="s">
        <v>56</v>
      </c>
      <c r="F13" s="15">
        <v>17000</v>
      </c>
      <c r="G13" s="15">
        <v>16458.469999999998</v>
      </c>
      <c r="H13" s="15">
        <f>Фатеж!D47</f>
        <v>690806.73004000017</v>
      </c>
      <c r="I13" s="15">
        <f>Фатеж!E47</f>
        <v>1198294.8850800002</v>
      </c>
      <c r="J13" s="15">
        <v>156.69</v>
      </c>
      <c r="K13" s="15">
        <v>14.37</v>
      </c>
      <c r="L13" s="15">
        <f t="shared" si="0"/>
        <v>125462.00402856723</v>
      </c>
      <c r="M13" s="15">
        <v>61939.783292517284</v>
      </c>
      <c r="N13" s="15">
        <f>L13+M13</f>
        <v>187401.78732108453</v>
      </c>
      <c r="O13" s="15">
        <f>N14-N13</f>
        <v>-6828.1870847212849</v>
      </c>
    </row>
    <row r="14" spans="1:15" ht="47.25" x14ac:dyDescent="0.25">
      <c r="A14" s="1"/>
      <c r="B14" s="1"/>
      <c r="C14" s="1"/>
      <c r="D14" s="2"/>
      <c r="E14" s="1" t="s">
        <v>57</v>
      </c>
      <c r="F14" s="16"/>
      <c r="G14" s="16"/>
      <c r="H14" s="16">
        <f>Фатеж!G47</f>
        <v>1744335.3964100003</v>
      </c>
      <c r="I14" s="16"/>
      <c r="J14" s="16">
        <v>103.52</v>
      </c>
      <c r="K14" s="16"/>
      <c r="L14" s="16">
        <f t="shared" si="0"/>
        <v>180573.60023636324</v>
      </c>
      <c r="M14" s="16"/>
      <c r="N14" s="16">
        <f>L14+M14</f>
        <v>180573.60023636324</v>
      </c>
      <c r="O14" s="16"/>
    </row>
    <row r="15" spans="1:15" ht="47.25" x14ac:dyDescent="0.25">
      <c r="A15" s="1" t="s">
        <v>21</v>
      </c>
      <c r="B15" s="1" t="s">
        <v>22</v>
      </c>
      <c r="C15" s="1" t="s">
        <v>23</v>
      </c>
      <c r="D15" s="2">
        <v>2028</v>
      </c>
      <c r="E15" s="14" t="s">
        <v>56</v>
      </c>
      <c r="F15" s="15">
        <v>10000</v>
      </c>
      <c r="G15" s="15">
        <v>10090.920000000002</v>
      </c>
      <c r="H15" s="15">
        <f>Обоянь!D47</f>
        <v>172572.80356999999</v>
      </c>
      <c r="I15" s="15">
        <f>Обоянь!E47</f>
        <v>783008.34088000003</v>
      </c>
      <c r="J15" s="15">
        <v>156.69</v>
      </c>
      <c r="K15" s="15">
        <v>14.37</v>
      </c>
      <c r="L15" s="15">
        <f t="shared" si="0"/>
        <v>38292.262449828893</v>
      </c>
      <c r="M15" s="15">
        <v>57783.081256967744</v>
      </c>
      <c r="N15" s="15">
        <f>L15+M15</f>
        <v>96075.343706796644</v>
      </c>
      <c r="O15" s="15">
        <f>N16-N15</f>
        <v>-4394.880272281458</v>
      </c>
    </row>
    <row r="16" spans="1:15" ht="47.25" x14ac:dyDescent="0.25">
      <c r="A16" s="1"/>
      <c r="B16" s="1"/>
      <c r="C16" s="1"/>
      <c r="D16" s="2"/>
      <c r="E16" s="1" t="s">
        <v>57</v>
      </c>
      <c r="F16" s="16"/>
      <c r="G16" s="16"/>
      <c r="H16" s="16">
        <f>Обоянь!G47</f>
        <v>885630.44276000001</v>
      </c>
      <c r="I16" s="16"/>
      <c r="J16" s="16">
        <v>103.52</v>
      </c>
      <c r="K16" s="16"/>
      <c r="L16" s="16">
        <f t="shared" si="0"/>
        <v>91680.463434515186</v>
      </c>
      <c r="M16" s="16"/>
      <c r="N16" s="16">
        <f>L16+M16</f>
        <v>91680.463434515186</v>
      </c>
      <c r="O16" s="16"/>
    </row>
    <row r="17" spans="1:15" ht="47.25" x14ac:dyDescent="0.25">
      <c r="A17" s="1" t="s">
        <v>24</v>
      </c>
      <c r="B17" s="1" t="s">
        <v>25</v>
      </c>
      <c r="C17" s="1" t="s">
        <v>26</v>
      </c>
      <c r="D17" s="2">
        <v>2028</v>
      </c>
      <c r="E17" s="14" t="s">
        <v>56</v>
      </c>
      <c r="F17" s="15">
        <v>4000</v>
      </c>
      <c r="G17" s="15">
        <v>3791</v>
      </c>
      <c r="H17" s="15">
        <f>Медвенский!D47</f>
        <v>71355.47107</v>
      </c>
      <c r="I17" s="15">
        <f>Медвенский!E47</f>
        <v>231876.27341000005</v>
      </c>
      <c r="J17" s="15">
        <v>156.69</v>
      </c>
      <c r="K17" s="15">
        <v>14.37</v>
      </c>
      <c r="L17" s="15">
        <f t="shared" si="0"/>
        <v>14512.750810860001</v>
      </c>
      <c r="M17" s="15">
        <v>24368.663192869004</v>
      </c>
      <c r="N17" s="15">
        <f>L17+M17</f>
        <v>38881.414003729005</v>
      </c>
      <c r="O17" s="15">
        <f>N18-N17</f>
        <v>-12743.606369223406</v>
      </c>
    </row>
    <row r="18" spans="1:15" ht="47.25" x14ac:dyDescent="0.25">
      <c r="A18" s="1"/>
      <c r="B18" s="1"/>
      <c r="C18" s="1"/>
      <c r="D18" s="2"/>
      <c r="E18" s="1" t="s">
        <v>57</v>
      </c>
      <c r="F18" s="16"/>
      <c r="G18" s="16"/>
      <c r="H18" s="16">
        <f>Медвенский!G47</f>
        <v>252490.41378</v>
      </c>
      <c r="I18" s="16"/>
      <c r="J18" s="16">
        <v>103.52</v>
      </c>
      <c r="K18" s="16"/>
      <c r="L18" s="16">
        <f t="shared" si="0"/>
        <v>26137.8076345056</v>
      </c>
      <c r="M18" s="16"/>
      <c r="N18" s="16">
        <f>L18+M18</f>
        <v>26137.8076345056</v>
      </c>
      <c r="O18" s="16"/>
    </row>
    <row r="19" spans="1:15" ht="47.25" x14ac:dyDescent="0.25">
      <c r="A19" s="1" t="s">
        <v>27</v>
      </c>
      <c r="B19" s="1" t="s">
        <v>28</v>
      </c>
      <c r="C19" s="1" t="s">
        <v>29</v>
      </c>
      <c r="D19" s="2">
        <v>2028</v>
      </c>
      <c r="E19" s="14" t="s">
        <v>56</v>
      </c>
      <c r="F19" s="15">
        <v>2500</v>
      </c>
      <c r="G19" s="15">
        <v>2245.5700000000002</v>
      </c>
      <c r="H19" s="15">
        <f>Хомутовка!D47</f>
        <v>34562.099170000001</v>
      </c>
      <c r="I19" s="15">
        <f>Хомутовка!E47</f>
        <v>416785.50649000006</v>
      </c>
      <c r="J19" s="15">
        <v>156.69</v>
      </c>
      <c r="K19" s="15">
        <v>14.37</v>
      </c>
      <c r="L19" s="15">
        <f t="shared" si="0"/>
        <v>11404.7430472086</v>
      </c>
      <c r="M19" s="15">
        <v>14315.154232716925</v>
      </c>
      <c r="N19" s="15">
        <f>L19+M19</f>
        <v>25719.897279925524</v>
      </c>
      <c r="O19" s="15">
        <f>N20-N19</f>
        <v>18209.595951352876</v>
      </c>
    </row>
    <row r="20" spans="1:15" ht="47.25" x14ac:dyDescent="0.25">
      <c r="A20" s="1"/>
      <c r="B20" s="1"/>
      <c r="C20" s="1"/>
      <c r="D20" s="2"/>
      <c r="E20" s="1" t="s">
        <v>57</v>
      </c>
      <c r="F20" s="16"/>
      <c r="G20" s="16"/>
      <c r="H20" s="16">
        <f>Хомутовка!G47</f>
        <v>424357.54667000001</v>
      </c>
      <c r="I20" s="16"/>
      <c r="J20" s="16">
        <v>103.52</v>
      </c>
      <c r="K20" s="16"/>
      <c r="L20" s="16">
        <f t="shared" si="0"/>
        <v>43929.4932312784</v>
      </c>
      <c r="M20" s="16"/>
      <c r="N20" s="16">
        <f>L20+M20</f>
        <v>43929.4932312784</v>
      </c>
      <c r="O20" s="16"/>
    </row>
    <row r="21" spans="1:15" ht="47.25" x14ac:dyDescent="0.25">
      <c r="A21" s="1" t="s">
        <v>30</v>
      </c>
      <c r="B21" s="1" t="s">
        <v>31</v>
      </c>
      <c r="C21" s="1" t="s">
        <v>32</v>
      </c>
      <c r="D21" s="2">
        <v>2028</v>
      </c>
      <c r="E21" s="14" t="s">
        <v>56</v>
      </c>
      <c r="F21" s="15">
        <v>5000</v>
      </c>
      <c r="G21" s="15">
        <v>5002.3100000000004</v>
      </c>
      <c r="H21" s="15">
        <f>Мантуровский!D47</f>
        <v>122909.03418999999</v>
      </c>
      <c r="I21" s="15">
        <f>Мантуровский!E47</f>
        <v>633598.86132999999</v>
      </c>
      <c r="J21" s="15">
        <v>156.69</v>
      </c>
      <c r="K21" s="15">
        <v>14.37</v>
      </c>
      <c r="L21" s="15">
        <f t="shared" si="0"/>
        <v>28363.432204543198</v>
      </c>
      <c r="M21" s="15">
        <v>25159.399778004816</v>
      </c>
      <c r="N21" s="15">
        <f>L21+M21</f>
        <v>53522.831982548014</v>
      </c>
      <c r="O21" s="15">
        <f>N22-N21</f>
        <v>14195.172618099983</v>
      </c>
    </row>
    <row r="22" spans="1:15" ht="47.25" x14ac:dyDescent="0.25">
      <c r="A22" s="1"/>
      <c r="B22" s="1"/>
      <c r="C22" s="1"/>
      <c r="D22" s="2"/>
      <c r="E22" s="1" t="s">
        <v>57</v>
      </c>
      <c r="F22" s="16"/>
      <c r="G22" s="16"/>
      <c r="H22" s="16">
        <f>Мантуровский!G47</f>
        <v>654153.83114999998</v>
      </c>
      <c r="I22" s="16"/>
      <c r="J22" s="16">
        <v>103.52</v>
      </c>
      <c r="K22" s="16"/>
      <c r="L22" s="16">
        <f t="shared" si="0"/>
        <v>67718.004600647997</v>
      </c>
      <c r="M22" s="16"/>
      <c r="N22" s="16">
        <f>L22+M22</f>
        <v>67718.004600647997</v>
      </c>
      <c r="O22" s="16"/>
    </row>
    <row r="23" spans="1:15" ht="47.25" x14ac:dyDescent="0.25">
      <c r="A23" s="1" t="s">
        <v>33</v>
      </c>
      <c r="B23" s="1" t="s">
        <v>34</v>
      </c>
      <c r="C23" s="1" t="s">
        <v>35</v>
      </c>
      <c r="D23" s="2">
        <v>2028</v>
      </c>
      <c r="E23" s="14" t="s">
        <v>56</v>
      </c>
      <c r="F23" s="15">
        <v>3500</v>
      </c>
      <c r="G23" s="15">
        <v>3414.54</v>
      </c>
      <c r="H23" s="15">
        <f>Горшеченский!D47</f>
        <v>67157.253410000019</v>
      </c>
      <c r="I23" s="15">
        <f>Горшеченский!E47</f>
        <v>636882.04514000018</v>
      </c>
      <c r="J23" s="15">
        <v>156.69</v>
      </c>
      <c r="K23" s="15">
        <v>14.37</v>
      </c>
      <c r="L23" s="15">
        <f t="shared" si="0"/>
        <v>19674.865025474704</v>
      </c>
      <c r="M23" s="15">
        <v>15078.25149594946</v>
      </c>
      <c r="N23" s="15">
        <f>L23+M23</f>
        <v>34753.116521424163</v>
      </c>
      <c r="O23" s="15">
        <f>N24-N23</f>
        <v>29717.059174817427</v>
      </c>
    </row>
    <row r="24" spans="1:15" ht="47.25" x14ac:dyDescent="0.25">
      <c r="A24" s="1"/>
      <c r="B24" s="1"/>
      <c r="C24" s="1"/>
      <c r="D24" s="2"/>
      <c r="E24" s="1" t="s">
        <v>57</v>
      </c>
      <c r="F24" s="16"/>
      <c r="G24" s="16"/>
      <c r="H24" s="16">
        <f>Горшеченский!G47</f>
        <v>622779.90432999993</v>
      </c>
      <c r="I24" s="16"/>
      <c r="J24" s="16">
        <v>103.52</v>
      </c>
      <c r="K24" s="16"/>
      <c r="L24" s="16">
        <f t="shared" si="0"/>
        <v>64470.175696241589</v>
      </c>
      <c r="M24" s="16"/>
      <c r="N24" s="16">
        <f>L24+M24</f>
        <v>64470.175696241589</v>
      </c>
      <c r="O24" s="16"/>
    </row>
    <row r="25" spans="1:15" ht="47.25" x14ac:dyDescent="0.25">
      <c r="A25" s="1" t="s">
        <v>36</v>
      </c>
      <c r="B25" s="1" t="s">
        <v>37</v>
      </c>
      <c r="C25" s="1" t="s">
        <v>38</v>
      </c>
      <c r="D25" s="2">
        <v>2028</v>
      </c>
      <c r="E25" s="14" t="s">
        <v>56</v>
      </c>
      <c r="F25" s="15">
        <v>500</v>
      </c>
      <c r="G25" s="15">
        <v>134.44999999999999</v>
      </c>
      <c r="H25" s="15">
        <f>Глушковский!D47</f>
        <v>2573.2928700000002</v>
      </c>
      <c r="I25" s="15">
        <f>Глушковский!E47</f>
        <v>21297.96586</v>
      </c>
      <c r="J25" s="15">
        <v>156.69</v>
      </c>
      <c r="K25" s="15">
        <v>14.37</v>
      </c>
      <c r="L25" s="15">
        <f t="shared" si="0"/>
        <v>709.26102920849996</v>
      </c>
      <c r="M25" s="15">
        <v>12764.401736768017</v>
      </c>
      <c r="N25" s="15">
        <f>L25+M25</f>
        <v>13473.662765976516</v>
      </c>
      <c r="O25" s="15">
        <f>N26-N25</f>
        <v>-11521.000085798916</v>
      </c>
    </row>
    <row r="26" spans="1:15" ht="47.25" x14ac:dyDescent="0.25">
      <c r="A26" s="1"/>
      <c r="B26" s="1"/>
      <c r="C26" s="1"/>
      <c r="D26" s="2"/>
      <c r="E26" s="1" t="s">
        <v>57</v>
      </c>
      <c r="F26" s="16"/>
      <c r="G26" s="16"/>
      <c r="H26" s="16">
        <f>Глушковский!G47</f>
        <v>18862.66113</v>
      </c>
      <c r="I26" s="16"/>
      <c r="J26" s="16">
        <v>103.52</v>
      </c>
      <c r="K26" s="16"/>
      <c r="L26" s="16">
        <f t="shared" si="0"/>
        <v>1952.6626801775999</v>
      </c>
      <c r="M26" s="16"/>
      <c r="N26" s="16">
        <f>L26+M26</f>
        <v>1952.6626801775999</v>
      </c>
      <c r="O26" s="16"/>
    </row>
    <row r="27" spans="1:15" ht="47.25" x14ac:dyDescent="0.25">
      <c r="A27" s="1" t="s">
        <v>39</v>
      </c>
      <c r="B27" s="1" t="s">
        <v>40</v>
      </c>
      <c r="C27" s="1" t="s">
        <v>41</v>
      </c>
      <c r="D27" s="2">
        <v>2029</v>
      </c>
      <c r="E27" s="14" t="s">
        <v>56</v>
      </c>
      <c r="F27" s="15">
        <v>3500</v>
      </c>
      <c r="G27" s="15">
        <v>3262.9800000000005</v>
      </c>
      <c r="H27" s="15">
        <f>Касторенский!D53</f>
        <v>40986.235919999999</v>
      </c>
      <c r="I27" s="15">
        <f>Касторенский!E53</f>
        <v>637906.86670999997</v>
      </c>
      <c r="J27" s="15">
        <v>156.69</v>
      </c>
      <c r="K27" s="15">
        <v>14.37</v>
      </c>
      <c r="L27" s="15">
        <f t="shared" si="0"/>
        <v>15588.854980927499</v>
      </c>
      <c r="M27" s="15">
        <v>14979.313951602278</v>
      </c>
      <c r="N27" s="15">
        <f>L27+M27</f>
        <v>30568.168932529778</v>
      </c>
      <c r="O27" s="15">
        <f>N28-N27</f>
        <v>35197.067596299035</v>
      </c>
    </row>
    <row r="28" spans="1:15" ht="47.25" x14ac:dyDescent="0.25">
      <c r="A28" s="1"/>
      <c r="B28" s="1"/>
      <c r="C28" s="1"/>
      <c r="D28" s="2"/>
      <c r="E28" s="1" t="s">
        <v>57</v>
      </c>
      <c r="F28" s="16"/>
      <c r="G28" s="16"/>
      <c r="H28" s="16">
        <f>Касторенский!G53</f>
        <v>635290.15194000013</v>
      </c>
      <c r="I28" s="16"/>
      <c r="J28" s="16">
        <v>103.52</v>
      </c>
      <c r="K28" s="16"/>
      <c r="L28" s="16">
        <f t="shared" si="0"/>
        <v>65765.236528828813</v>
      </c>
      <c r="M28" s="16"/>
      <c r="N28" s="16">
        <f>L28+M28</f>
        <v>65765.236528828813</v>
      </c>
      <c r="O28" s="16"/>
    </row>
    <row r="29" spans="1:15" ht="47.25" x14ac:dyDescent="0.25">
      <c r="A29" s="1" t="s">
        <v>42</v>
      </c>
      <c r="B29" s="1" t="s">
        <v>43</v>
      </c>
      <c r="C29" s="1" t="s">
        <v>44</v>
      </c>
      <c r="D29" s="2">
        <v>2030</v>
      </c>
      <c r="E29" s="14" t="s">
        <v>56</v>
      </c>
      <c r="F29" s="15">
        <v>10000</v>
      </c>
      <c r="G29" s="15">
        <v>9472.2600000000039</v>
      </c>
      <c r="H29" s="15">
        <f>Рыльский!D68</f>
        <v>156784.02055999998</v>
      </c>
      <c r="I29" s="15">
        <f>Рыльский!E68</f>
        <v>1086542.8047699998</v>
      </c>
      <c r="J29" s="15">
        <v>156.69</v>
      </c>
      <c r="K29" s="15">
        <v>14.37</v>
      </c>
      <c r="L29" s="15">
        <f t="shared" si="0"/>
        <v>40180.108286091301</v>
      </c>
      <c r="M29" s="15">
        <v>57379.223371075517</v>
      </c>
      <c r="N29" s="15">
        <f>L29+M29</f>
        <v>97559.331657166826</v>
      </c>
      <c r="O29" s="15">
        <f>N30-N29</f>
        <v>17333.014965074806</v>
      </c>
    </row>
    <row r="30" spans="1:15" ht="47.25" x14ac:dyDescent="0.25">
      <c r="A30" s="17"/>
      <c r="B30" s="17"/>
      <c r="C30" s="17"/>
      <c r="D30" s="17"/>
      <c r="E30" s="1" t="s">
        <v>57</v>
      </c>
      <c r="F30" s="16"/>
      <c r="G30" s="16"/>
      <c r="H30" s="16">
        <f>Рыльский!G68</f>
        <v>1109856.5168300003</v>
      </c>
      <c r="I30" s="16"/>
      <c r="J30" s="16">
        <v>103.52</v>
      </c>
      <c r="K30" s="16"/>
      <c r="L30" s="16">
        <f t="shared" si="0"/>
        <v>114892.34662224163</v>
      </c>
      <c r="M30" s="16"/>
      <c r="N30" s="16">
        <f>L30+M30</f>
        <v>114892.34662224163</v>
      </c>
      <c r="O30" s="16"/>
    </row>
  </sheetData>
  <mergeCells count="1">
    <mergeCell ref="A1:L1"/>
  </mergeCells>
  <conditionalFormatting sqref="O3:O30">
    <cfRule type="cellIs" dxfId="0" priority="1" operator="lessThan">
      <formula>0</formula>
    </cfRule>
  </conditionalFormatting>
  <dataValidations count="1">
    <dataValidation allowBlank="1" showErrorMessage="1" promptTitle="Подсказка" sqref="D2:F30" xr:uid="{1443CDE2-5B7E-4CD4-A5F8-4749972D97D9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1DB95-AE8C-410D-BA20-1D4BEF563813}">
  <dimension ref="A2:G22"/>
  <sheetViews>
    <sheetView workbookViewId="0">
      <selection activeCell="D2" sqref="D2:G2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2" spans="1:7" x14ac:dyDescent="0.25">
      <c r="D2" s="8" t="s">
        <v>81</v>
      </c>
      <c r="E2" s="8"/>
      <c r="F2" s="7"/>
      <c r="G2" t="s">
        <v>80</v>
      </c>
    </row>
    <row r="3" spans="1:7" ht="30" x14ac:dyDescent="0.25">
      <c r="A3" s="5" t="s">
        <v>58</v>
      </c>
      <c r="B3" s="5" t="s">
        <v>59</v>
      </c>
      <c r="C3" s="5" t="s">
        <v>60</v>
      </c>
      <c r="D3" s="4" t="s">
        <v>49</v>
      </c>
      <c r="E3" s="6" t="s">
        <v>50</v>
      </c>
      <c r="F3" s="6"/>
      <c r="G3" s="4" t="s">
        <v>49</v>
      </c>
    </row>
    <row r="4" spans="1:7" x14ac:dyDescent="0.25">
      <c r="A4" t="s">
        <v>61</v>
      </c>
      <c r="B4" t="s">
        <v>62</v>
      </c>
      <c r="C4">
        <v>19.46</v>
      </c>
      <c r="D4">
        <v>214.81952999999999</v>
      </c>
      <c r="E4">
        <v>2809.2358399999998</v>
      </c>
      <c r="G4">
        <v>2498.7788300000002</v>
      </c>
    </row>
    <row r="5" spans="1:7" x14ac:dyDescent="0.25">
      <c r="A5" t="s">
        <v>61</v>
      </c>
      <c r="B5" t="s">
        <v>62</v>
      </c>
      <c r="C5">
        <v>27.8</v>
      </c>
      <c r="D5">
        <v>306.88504</v>
      </c>
      <c r="E5">
        <v>4013.1940500000001</v>
      </c>
      <c r="G5">
        <v>3569.6840400000001</v>
      </c>
    </row>
    <row r="6" spans="1:7" x14ac:dyDescent="0.25">
      <c r="A6" t="s">
        <v>63</v>
      </c>
      <c r="B6" t="s">
        <v>64</v>
      </c>
      <c r="C6">
        <v>153.16824</v>
      </c>
      <c r="D6">
        <v>2474.1320900000001</v>
      </c>
      <c r="E6">
        <v>22111.28961</v>
      </c>
      <c r="G6">
        <v>22347.464189999999</v>
      </c>
    </row>
    <row r="7" spans="1:7" x14ac:dyDescent="0.25">
      <c r="A7" t="s">
        <v>63</v>
      </c>
      <c r="B7" t="s">
        <v>64</v>
      </c>
      <c r="C7">
        <v>218.81175999999999</v>
      </c>
      <c r="D7">
        <v>3534.47442</v>
      </c>
      <c r="E7">
        <v>31587.55658</v>
      </c>
      <c r="G7">
        <v>31924.948850000001</v>
      </c>
    </row>
    <row r="8" spans="1:7" x14ac:dyDescent="0.25">
      <c r="A8" t="s">
        <v>65</v>
      </c>
      <c r="B8" t="s">
        <v>66</v>
      </c>
      <c r="C8">
        <v>60.714709999999997</v>
      </c>
      <c r="D8">
        <v>1409.45651</v>
      </c>
      <c r="E8">
        <v>8764.7444799999994</v>
      </c>
      <c r="G8">
        <v>8183.16219</v>
      </c>
    </row>
    <row r="9" spans="1:7" x14ac:dyDescent="0.25">
      <c r="A9" t="s">
        <v>65</v>
      </c>
      <c r="B9" t="s">
        <v>66</v>
      </c>
      <c r="C9">
        <v>86.735290000000006</v>
      </c>
      <c r="D9">
        <v>2013.5093099999999</v>
      </c>
      <c r="E9">
        <v>12521.063550000001</v>
      </c>
      <c r="G9">
        <v>11690.23171</v>
      </c>
    </row>
    <row r="10" spans="1:7" x14ac:dyDescent="0.25">
      <c r="A10" t="s">
        <v>67</v>
      </c>
      <c r="B10" t="s">
        <v>68</v>
      </c>
      <c r="C10">
        <v>12088.588239999999</v>
      </c>
      <c r="D10">
        <v>132491.12473000001</v>
      </c>
      <c r="E10">
        <v>1745102.5333199999</v>
      </c>
      <c r="G10">
        <v>1673031.45842</v>
      </c>
    </row>
    <row r="11" spans="1:7" x14ac:dyDescent="0.25">
      <c r="A11" t="s">
        <v>67</v>
      </c>
      <c r="B11" t="s">
        <v>68</v>
      </c>
      <c r="C11">
        <v>17269.411759999999</v>
      </c>
      <c r="D11">
        <v>189273.03534</v>
      </c>
      <c r="E11">
        <v>2493003.6190200001</v>
      </c>
      <c r="G11">
        <v>2390044.9405899998</v>
      </c>
    </row>
    <row r="12" spans="1:7" x14ac:dyDescent="0.25">
      <c r="A12" t="s">
        <v>69</v>
      </c>
      <c r="B12" t="s">
        <v>70</v>
      </c>
      <c r="C12">
        <v>222.66587999999999</v>
      </c>
      <c r="D12">
        <v>3162.7707799999998</v>
      </c>
      <c r="E12">
        <v>32143.93507</v>
      </c>
      <c r="G12">
        <v>31790.881689999998</v>
      </c>
    </row>
    <row r="13" spans="1:7" x14ac:dyDescent="0.25">
      <c r="A13" t="s">
        <v>69</v>
      </c>
      <c r="B13" t="s">
        <v>70</v>
      </c>
      <c r="C13">
        <v>318.09411999999998</v>
      </c>
      <c r="D13">
        <v>4518.2439800000002</v>
      </c>
      <c r="E13">
        <v>45919.907249999997</v>
      </c>
      <c r="G13">
        <v>45415.545259999999</v>
      </c>
    </row>
    <row r="14" spans="1:7" x14ac:dyDescent="0.25">
      <c r="A14" t="s">
        <v>71</v>
      </c>
      <c r="B14" t="s">
        <v>72</v>
      </c>
      <c r="C14">
        <v>181.84352999999999</v>
      </c>
      <c r="D14">
        <v>6878.3130700000002</v>
      </c>
      <c r="E14">
        <v>26250.840680000001</v>
      </c>
      <c r="G14">
        <v>27151.065879999998</v>
      </c>
    </row>
    <row r="15" spans="1:7" x14ac:dyDescent="0.25">
      <c r="A15" t="s">
        <v>71</v>
      </c>
      <c r="B15" t="s">
        <v>72</v>
      </c>
      <c r="C15">
        <v>259.77647000000002</v>
      </c>
      <c r="D15">
        <v>9826.1615299999994</v>
      </c>
      <c r="E15">
        <v>37501.200980000001</v>
      </c>
      <c r="G15">
        <v>38787.236960000002</v>
      </c>
    </row>
    <row r="16" spans="1:7" x14ac:dyDescent="0.25">
      <c r="A16" t="s">
        <v>73</v>
      </c>
      <c r="B16" t="s">
        <v>74</v>
      </c>
      <c r="C16">
        <v>103.55471</v>
      </c>
      <c r="D16">
        <v>1487.9572599999999</v>
      </c>
      <c r="E16">
        <v>14949.105390000001</v>
      </c>
      <c r="G16">
        <v>14099.906269999999</v>
      </c>
    </row>
    <row r="17" spans="1:7" x14ac:dyDescent="0.25">
      <c r="A17" t="s">
        <v>73</v>
      </c>
      <c r="B17" t="s">
        <v>74</v>
      </c>
      <c r="C17">
        <v>147.93529000000001</v>
      </c>
      <c r="D17">
        <v>2125.6532299999999</v>
      </c>
      <c r="E17">
        <v>21355.864850000002</v>
      </c>
      <c r="G17">
        <v>20142.723249999999</v>
      </c>
    </row>
    <row r="18" spans="1:7" x14ac:dyDescent="0.25">
      <c r="A18" t="s">
        <v>75</v>
      </c>
      <c r="B18" t="s">
        <v>76</v>
      </c>
      <c r="C18">
        <v>39.031179999999999</v>
      </c>
      <c r="D18">
        <v>474.23171000000002</v>
      </c>
      <c r="E18">
        <v>5634.52106</v>
      </c>
      <c r="G18">
        <v>5760.9992000000002</v>
      </c>
    </row>
    <row r="19" spans="1:7" x14ac:dyDescent="0.25">
      <c r="A19" t="s">
        <v>75</v>
      </c>
      <c r="B19" t="s">
        <v>76</v>
      </c>
      <c r="C19">
        <v>55.75882</v>
      </c>
      <c r="D19">
        <v>677.47385999999995</v>
      </c>
      <c r="E19">
        <v>8049.3157899999997</v>
      </c>
      <c r="G19">
        <v>8229.9988499999999</v>
      </c>
    </row>
    <row r="20" spans="1:7" x14ac:dyDescent="0.25">
      <c r="A20" t="s">
        <v>77</v>
      </c>
      <c r="B20" t="s">
        <v>78</v>
      </c>
      <c r="C20">
        <v>159.19647000000001</v>
      </c>
      <c r="D20">
        <v>2228.8081099999999</v>
      </c>
      <c r="E20">
        <v>22981.522629999999</v>
      </c>
      <c r="G20">
        <v>21569.99466</v>
      </c>
    </row>
    <row r="21" spans="1:7" x14ac:dyDescent="0.25">
      <c r="A21" t="s">
        <v>77</v>
      </c>
      <c r="B21" t="s">
        <v>78</v>
      </c>
      <c r="C21">
        <v>227.42353</v>
      </c>
      <c r="D21">
        <v>3184.0115900000001</v>
      </c>
      <c r="E21">
        <v>32830.746619999998</v>
      </c>
      <c r="G21">
        <v>30814.27809</v>
      </c>
    </row>
    <row r="22" spans="1:7" x14ac:dyDescent="0.25">
      <c r="A22" t="s">
        <v>79</v>
      </c>
      <c r="C22">
        <f>SUM(C4:C21)</f>
        <v>31639.97</v>
      </c>
      <c r="D22">
        <f>SUM(D4:D21)</f>
        <v>366281.06209000008</v>
      </c>
      <c r="E22">
        <f>SUM(E4:E21)</f>
        <v>4567530.1967700003</v>
      </c>
      <c r="G22">
        <f>SUM(G4:G21)</f>
        <v>4387053.2989300005</v>
      </c>
    </row>
  </sheetData>
  <mergeCells count="1"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2CFF0-BAA0-458E-85E7-61AB1BAFF5AC}">
  <dimension ref="A1:G17"/>
  <sheetViews>
    <sheetView workbookViewId="0">
      <selection activeCell="G17" sqref="G17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83</v>
      </c>
      <c r="B3" t="s">
        <v>84</v>
      </c>
      <c r="C3">
        <v>93.421180000000007</v>
      </c>
      <c r="D3">
        <v>640.29434000000003</v>
      </c>
      <c r="E3">
        <v>10700.30328</v>
      </c>
      <c r="G3">
        <v>11314.75878</v>
      </c>
    </row>
    <row r="4" spans="1:7" x14ac:dyDescent="0.25">
      <c r="A4" t="s">
        <v>83</v>
      </c>
      <c r="B4" t="s">
        <v>84</v>
      </c>
      <c r="C4">
        <v>133.45882</v>
      </c>
      <c r="D4">
        <v>914.70619999999997</v>
      </c>
      <c r="E4">
        <v>15286.14754</v>
      </c>
      <c r="G4">
        <v>16163.94111</v>
      </c>
    </row>
    <row r="5" spans="1:7" x14ac:dyDescent="0.25">
      <c r="A5" t="s">
        <v>85</v>
      </c>
      <c r="B5" t="s">
        <v>86</v>
      </c>
      <c r="C5">
        <v>83.551180000000002</v>
      </c>
      <c r="D5">
        <v>1089.42272</v>
      </c>
      <c r="E5">
        <v>9569.8101999999999</v>
      </c>
      <c r="G5">
        <v>10363.292509999999</v>
      </c>
    </row>
    <row r="6" spans="1:7" x14ac:dyDescent="0.25">
      <c r="A6" t="s">
        <v>85</v>
      </c>
      <c r="B6" t="s">
        <v>86</v>
      </c>
      <c r="C6">
        <v>119.35881999999999</v>
      </c>
      <c r="D6">
        <v>1556.31817</v>
      </c>
      <c r="E6">
        <v>13671.157429999999</v>
      </c>
      <c r="G6">
        <v>14804.703589999999</v>
      </c>
    </row>
    <row r="7" spans="1:7" x14ac:dyDescent="0.25">
      <c r="A7" t="s">
        <v>87</v>
      </c>
      <c r="B7" t="s">
        <v>88</v>
      </c>
      <c r="C7">
        <v>79.62706</v>
      </c>
      <c r="D7">
        <v>1485.874</v>
      </c>
      <c r="E7">
        <v>9120.3484100000005</v>
      </c>
      <c r="G7">
        <v>10584.19882</v>
      </c>
    </row>
    <row r="8" spans="1:7" x14ac:dyDescent="0.25">
      <c r="A8" t="s">
        <v>87</v>
      </c>
      <c r="B8" t="s">
        <v>88</v>
      </c>
      <c r="C8">
        <v>113.75294</v>
      </c>
      <c r="D8">
        <v>2122.67715</v>
      </c>
      <c r="E8">
        <v>13029.069159999999</v>
      </c>
      <c r="G8">
        <v>15120.284019999999</v>
      </c>
    </row>
    <row r="9" spans="1:7" x14ac:dyDescent="0.25">
      <c r="A9" t="s">
        <v>89</v>
      </c>
      <c r="B9" t="s">
        <v>90</v>
      </c>
      <c r="C9">
        <v>536.99059</v>
      </c>
      <c r="D9">
        <v>3222.0739899999999</v>
      </c>
      <c r="E9">
        <v>61505.992200000001</v>
      </c>
      <c r="G9">
        <v>64579.542990000002</v>
      </c>
    </row>
    <row r="10" spans="1:7" x14ac:dyDescent="0.25">
      <c r="A10" t="s">
        <v>89</v>
      </c>
      <c r="B10" t="s">
        <v>90</v>
      </c>
      <c r="C10">
        <v>767.12941000000001</v>
      </c>
      <c r="D10">
        <v>4602.9628400000001</v>
      </c>
      <c r="E10">
        <v>87865.703150000001</v>
      </c>
      <c r="G10">
        <v>92256.489990000002</v>
      </c>
    </row>
    <row r="11" spans="1:7" x14ac:dyDescent="0.25">
      <c r="A11" t="s">
        <v>91</v>
      </c>
      <c r="B11" t="s">
        <v>92</v>
      </c>
      <c r="C11">
        <v>90.843530000000001</v>
      </c>
      <c r="D11">
        <v>2842.7237300000002</v>
      </c>
      <c r="E11">
        <v>10405.06395</v>
      </c>
      <c r="G11">
        <v>13062.75187</v>
      </c>
    </row>
    <row r="12" spans="1:7" x14ac:dyDescent="0.25">
      <c r="A12" t="s">
        <v>91</v>
      </c>
      <c r="B12" t="s">
        <v>92</v>
      </c>
      <c r="C12">
        <v>129.77646999999999</v>
      </c>
      <c r="D12">
        <v>4061.0339100000001</v>
      </c>
      <c r="E12">
        <v>14864.37707</v>
      </c>
      <c r="G12">
        <v>18661.074089999998</v>
      </c>
    </row>
    <row r="13" spans="1:7" x14ac:dyDescent="0.25">
      <c r="A13" t="s">
        <v>93</v>
      </c>
      <c r="B13" t="s">
        <v>94</v>
      </c>
      <c r="C13">
        <v>279.37412</v>
      </c>
      <c r="D13">
        <v>1182.84276</v>
      </c>
      <c r="E13">
        <v>31999.038120000001</v>
      </c>
      <c r="G13">
        <v>31133.205269999999</v>
      </c>
    </row>
    <row r="14" spans="1:7" x14ac:dyDescent="0.25">
      <c r="A14" t="s">
        <v>93</v>
      </c>
      <c r="B14" t="s">
        <v>94</v>
      </c>
      <c r="C14">
        <v>399.10588000000001</v>
      </c>
      <c r="D14">
        <v>1689.77538</v>
      </c>
      <c r="E14">
        <v>45712.911590000003</v>
      </c>
      <c r="G14">
        <v>44476.007530000003</v>
      </c>
    </row>
    <row r="15" spans="1:7" x14ac:dyDescent="0.25">
      <c r="A15" t="s">
        <v>95</v>
      </c>
      <c r="B15" t="s">
        <v>96</v>
      </c>
      <c r="C15">
        <v>71.774709999999999</v>
      </c>
      <c r="D15">
        <v>1335.66993</v>
      </c>
      <c r="E15">
        <v>8220.9532099999997</v>
      </c>
      <c r="G15">
        <v>9219.9120000000003</v>
      </c>
    </row>
    <row r="16" spans="1:7" x14ac:dyDescent="0.25">
      <c r="A16" t="s">
        <v>95</v>
      </c>
      <c r="B16" t="s">
        <v>96</v>
      </c>
      <c r="C16">
        <v>102.53529</v>
      </c>
      <c r="D16">
        <v>1908.0998999999999</v>
      </c>
      <c r="E16">
        <v>11744.218870000001</v>
      </c>
      <c r="G16">
        <v>13171.30285</v>
      </c>
    </row>
    <row r="17" spans="3:7" x14ac:dyDescent="0.25">
      <c r="C17">
        <f>SUM(C3:C16)</f>
        <v>3000.7</v>
      </c>
      <c r="D17">
        <f t="shared" ref="D17:G17" si="0">SUM(D3:D16)</f>
        <v>28654.475020000002</v>
      </c>
      <c r="E17">
        <f t="shared" si="0"/>
        <v>343695.09417999996</v>
      </c>
      <c r="G17">
        <f t="shared" si="0"/>
        <v>364911.46541999996</v>
      </c>
    </row>
  </sheetData>
  <mergeCells count="1"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08C9-B737-46D1-A30E-0146F25B7382}">
  <dimension ref="A1:G47"/>
  <sheetViews>
    <sheetView topLeftCell="A23" workbookViewId="0">
      <selection activeCell="C51" sqref="C51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281</v>
      </c>
      <c r="B3" t="str">
        <f>VLOOKUP(A3,'Схема с ПС'!$B$2:$C$1000,2,0)</f>
        <v>Сельское поселение Михайлоанненский сельсовет</v>
      </c>
      <c r="C3">
        <f>SUMIF('Схема с ПС'!$B$2:$B$1000,A3,'Схема с ПС'!$N$2:$N$1000)</f>
        <v>149.66</v>
      </c>
      <c r="D3">
        <f>SUMIF('Схема с ПС'!$B$2:$B$1000,A3,'Схема с ПС'!$T$2:$T$1000)</f>
        <v>10676.73847</v>
      </c>
      <c r="E3">
        <f>SUMIF('Схема с ПС'!$B$2:$B$1000,A3,'Схема с ПС'!$AJ$2:$AJ$1000)</f>
        <v>16779.201880000001</v>
      </c>
      <c r="G3">
        <f>SUMIF('Схема без ПС'!$B$2:$B$1000,A3,'Схема без ПС'!$T$2:$T$1000)</f>
        <v>27579.943890000002</v>
      </c>
    </row>
    <row r="4" spans="1:7" x14ac:dyDescent="0.25">
      <c r="A4" t="s">
        <v>310</v>
      </c>
      <c r="B4" t="str">
        <f>VLOOKUP(A4,'Схема с ПС'!$B$2:$C$1000,2,0)</f>
        <v>Сельское поселение Троицкокраснянский сельсовет</v>
      </c>
      <c r="C4">
        <f>SUMIF('Схема с ПС'!$B$2:$B$1000,A4,'Схема с ПС'!$N$2:$N$1000)</f>
        <v>72.91</v>
      </c>
      <c r="D4">
        <f>SUMIF('Схема с ПС'!$B$2:$B$1000,A4,'Схема с ПС'!$T$2:$T$1000)</f>
        <v>2844.5712100000001</v>
      </c>
      <c r="E4">
        <f>SUMIF('Схема с ПС'!$B$2:$B$1000,A4,'Схема с ПС'!$AJ$2:$AJ$1000)</f>
        <v>8174.3392299999996</v>
      </c>
      <c r="G4">
        <f>SUMIF('Схема без ПС'!$B$2:$B$1000,A4,'Схема без ПС'!$T$2:$T$1000)</f>
        <v>6882.9716900000003</v>
      </c>
    </row>
    <row r="5" spans="1:7" x14ac:dyDescent="0.25">
      <c r="A5" t="s">
        <v>330</v>
      </c>
      <c r="B5" t="str">
        <f>VLOOKUP(A5,'Схема с ПС'!$B$2:$C$1000,2,0)</f>
        <v>Сельское поселение Быстрецкий сельсовет</v>
      </c>
      <c r="C5">
        <f>SUMIF('Схема с ПС'!$B$2:$B$1000,A5,'Схема с ПС'!$N$2:$N$1000)</f>
        <v>136.24</v>
      </c>
      <c r="D5">
        <f>SUMIF('Схема с ПС'!$B$2:$B$1000,A5,'Схема с ПС'!$T$2:$T$1000)</f>
        <v>8815.2645400000001</v>
      </c>
      <c r="E5">
        <f>SUMIF('Схема с ПС'!$B$2:$B$1000,A5,'Схема с ПС'!$AJ$2:$AJ$1000)</f>
        <v>15274.612220000001</v>
      </c>
      <c r="G5">
        <f>SUMIF('Схема без ПС'!$B$2:$B$1000,A5,'Схема без ПС'!$T$2:$T$1000)</f>
        <v>17829.720529999999</v>
      </c>
    </row>
    <row r="6" spans="1:7" x14ac:dyDescent="0.25">
      <c r="A6" t="s">
        <v>354</v>
      </c>
      <c r="B6" t="str">
        <f>VLOOKUP(A6,'Схема с ПС'!$B$2:$C$1000,2,0)</f>
        <v>Сельское поселение Вышнеольховатский сельсовет</v>
      </c>
      <c r="C6">
        <f>SUMIF('Схема с ПС'!$B$2:$B$1000,A6,'Схема с ПС'!$N$2:$N$1000)</f>
        <v>56.47</v>
      </c>
      <c r="D6">
        <f>SUMIF('Схема с ПС'!$B$2:$B$1000,A6,'Схема с ПС'!$T$2:$T$1000)</f>
        <v>1526.7730799999999</v>
      </c>
      <c r="E6">
        <f>SUMIF('Схема с ПС'!$B$2:$B$1000,A6,'Схема с ПС'!$AJ$2:$AJ$1000)</f>
        <v>6331.1608300000007</v>
      </c>
      <c r="G6">
        <f>SUMIF('Схема без ПС'!$B$2:$B$1000,A6,'Схема без ПС'!$T$2:$T$1000)</f>
        <v>6528.3277099999996</v>
      </c>
    </row>
    <row r="7" spans="1:7" x14ac:dyDescent="0.25">
      <c r="A7" t="s">
        <v>412</v>
      </c>
      <c r="B7" t="str">
        <f>VLOOKUP(A7,'Схема с ПС'!$B$2:$C$1000,2,0)</f>
        <v>Сельское поселение Знаменский сельсовет Советский район</v>
      </c>
      <c r="C7">
        <f>SUMIF('Схема с ПС'!$B$2:$B$1000,A7,'Схема с ПС'!$N$2:$N$1000)</f>
        <v>119.05</v>
      </c>
      <c r="D7">
        <f>SUMIF('Схема с ПС'!$B$2:$B$1000,A7,'Схема с ПС'!$T$2:$T$1000)</f>
        <v>10446.710940000001</v>
      </c>
      <c r="E7">
        <f>SUMIF('Схема с ПС'!$B$2:$B$1000,A7,'Схема с ПС'!$AJ$2:$AJ$1000)</f>
        <v>13347.34721</v>
      </c>
      <c r="G7">
        <f>SUMIF('Схема без ПС'!$B$2:$B$1000,A7,'Схема без ПС'!$T$2:$T$1000)</f>
        <v>20184.603430000003</v>
      </c>
    </row>
    <row r="8" spans="1:7" x14ac:dyDescent="0.25">
      <c r="A8" t="s">
        <v>428</v>
      </c>
      <c r="B8" t="str">
        <f>VLOOKUP(A8,'Схема с ПС'!$B$2:$C$1000,2,0)</f>
        <v>Сельское поселение Тимский сельсовет</v>
      </c>
      <c r="C8">
        <f>SUMIF('Схема с ПС'!$B$2:$B$1000,A8,'Схема с ПС'!$N$2:$N$1000)</f>
        <v>346.01</v>
      </c>
      <c r="D8">
        <f>SUMIF('Схема с ПС'!$B$2:$B$1000,A8,'Схема с ПС'!$T$2:$T$1000)</f>
        <v>15771.135480000001</v>
      </c>
      <c r="E8">
        <f>SUMIF('Схема с ПС'!$B$2:$B$1000,A8,'Схема с ПС'!$AJ$2:$AJ$1000)</f>
        <v>38793.075250000002</v>
      </c>
      <c r="G8">
        <f>SUMIF('Схема без ПС'!$B$2:$B$1000,A8,'Схема без ПС'!$T$2:$T$1000)</f>
        <v>38643.398440000004</v>
      </c>
    </row>
    <row r="9" spans="1:7" x14ac:dyDescent="0.25">
      <c r="A9" t="s">
        <v>521</v>
      </c>
      <c r="B9" t="str">
        <f>VLOOKUP(A9,'Схема с ПС'!$B$2:$C$1000,2,0)</f>
        <v>Сельское поселение Михайловский сельсовет Черемисиновский район</v>
      </c>
      <c r="C9">
        <f>SUMIF('Схема с ПС'!$B$2:$B$1000,A9,'Схема с ПС'!$N$2:$N$1000)</f>
        <v>259.67</v>
      </c>
      <c r="D9">
        <f>SUMIF('Схема с ПС'!$B$2:$B$1000,A9,'Схема с ПС'!$T$2:$T$1000)</f>
        <v>5317.1396800000002</v>
      </c>
      <c r="E9">
        <f>SUMIF('Схема с ПС'!$B$2:$B$1000,A9,'Схема с ПС'!$AJ$2:$AJ$1000)</f>
        <v>29113.02521</v>
      </c>
      <c r="G9">
        <f>SUMIF('Схема без ПС'!$B$2:$B$1000,A9,'Схема без ПС'!$T$2:$T$1000)</f>
        <v>34326.76885</v>
      </c>
    </row>
    <row r="10" spans="1:7" x14ac:dyDescent="0.25">
      <c r="A10" t="s">
        <v>527</v>
      </c>
      <c r="B10" t="str">
        <f>VLOOKUP(A10,'Схема с ПС'!$B$2:$C$1000,2,0)</f>
        <v>Сельское поселение Косоржанский сельсовет</v>
      </c>
      <c r="C10">
        <f>SUMIF('Схема с ПС'!$B$2:$B$1000,A10,'Схема с ПС'!$N$2:$N$1000)</f>
        <v>149.27000000000001</v>
      </c>
      <c r="D10">
        <f>SUMIF('Схема с ПС'!$B$2:$B$1000,A10,'Схема с ПС'!$T$2:$T$1000)</f>
        <v>6316.5188600000001</v>
      </c>
      <c r="E10">
        <f>SUMIF('Схема с ПС'!$B$2:$B$1000,A10,'Схема с ПС'!$AJ$2:$AJ$1000)</f>
        <v>16735.476849999999</v>
      </c>
      <c r="G10">
        <f>SUMIF('Схема без ПС'!$B$2:$B$1000,A10,'Схема без ПС'!$T$2:$T$1000)</f>
        <v>19537.380560000001</v>
      </c>
    </row>
    <row r="11" spans="1:7" x14ac:dyDescent="0.25">
      <c r="A11" t="s">
        <v>542</v>
      </c>
      <c r="B11" t="str">
        <f>VLOOKUP(A11,'Схема с ПС'!$B$2:$C$1000,2,0)</f>
        <v>Сельское поселение Коммунаровский сельсовет</v>
      </c>
      <c r="C11">
        <f>SUMIF('Схема с ПС'!$B$2:$B$1000,A11,'Схема с ПС'!$N$2:$N$1000)</f>
        <v>323.43</v>
      </c>
      <c r="D11">
        <f>SUMIF('Схема с ПС'!$B$2:$B$1000,A11,'Схема с ПС'!$T$2:$T$1000)</f>
        <v>18694.187890000001</v>
      </c>
      <c r="E11">
        <f>SUMIF('Схема с ПС'!$B$2:$B$1000,A11,'Схема с ПС'!$AJ$2:$AJ$1000)</f>
        <v>36261.507849999995</v>
      </c>
      <c r="G11">
        <f>SUMIF('Схема без ПС'!$B$2:$B$1000,A11,'Схема без ПС'!$T$2:$T$1000)</f>
        <v>54416.801809999997</v>
      </c>
    </row>
    <row r="12" spans="1:7" x14ac:dyDescent="0.25">
      <c r="A12" t="s">
        <v>584</v>
      </c>
      <c r="B12" t="str">
        <f>VLOOKUP(A12,'Схема с ПС'!$B$2:$C$1000,2,0)</f>
        <v>Сельское поселение Краснополянский сельсовет</v>
      </c>
      <c r="C12">
        <f>SUMIF('Схема с ПС'!$B$2:$B$1000,A12,'Схема с ПС'!$N$2:$N$1000)</f>
        <v>316.42</v>
      </c>
      <c r="D12">
        <f>SUMIF('Схема с ПС'!$B$2:$B$1000,A12,'Схема с ПС'!$T$2:$T$1000)</f>
        <v>5631.33698</v>
      </c>
      <c r="E12">
        <f>SUMIF('Схема с ПС'!$B$2:$B$1000,A12,'Схема с ПС'!$AJ$2:$AJ$1000)</f>
        <v>35475.578370000003</v>
      </c>
      <c r="G12">
        <f>SUMIF('Схема без ПС'!$B$2:$B$1000,A12,'Схема без ПС'!$T$2:$T$1000)</f>
        <v>41611.472880000001</v>
      </c>
    </row>
    <row r="13" spans="1:7" x14ac:dyDescent="0.25">
      <c r="A13" t="s">
        <v>604</v>
      </c>
      <c r="B13" t="str">
        <f>VLOOKUP(A13,'Схема с ПС'!$B$2:$C$1000,2,0)</f>
        <v>Сельское поселение Пригородненский сельсовет Щигровский район</v>
      </c>
      <c r="C13">
        <f>SUMIF('Схема с ПС'!$B$2:$B$1000,A13,'Схема с ПС'!$N$2:$N$1000)</f>
        <v>377.56</v>
      </c>
      <c r="D13">
        <f>SUMIF('Схема с ПС'!$B$2:$B$1000,A13,'Схема с ПС'!$T$2:$T$1000)</f>
        <v>4762.8852999999999</v>
      </c>
      <c r="E13">
        <f>SUMIF('Схема с ПС'!$B$2:$B$1000,A13,'Схема с ПС'!$AJ$2:$AJ$1000)</f>
        <v>42330.318469999998</v>
      </c>
      <c r="G13">
        <f>SUMIF('Схема без ПС'!$B$2:$B$1000,A13,'Схема без ПС'!$T$2:$T$1000)</f>
        <v>38452.598489999997</v>
      </c>
    </row>
    <row r="14" spans="1:7" x14ac:dyDescent="0.25">
      <c r="A14" t="s">
        <v>660</v>
      </c>
      <c r="B14" t="str">
        <f>VLOOKUP(A14,'Схема с ПС'!$B$2:$C$1000,2,0)</f>
        <v>Сельское поселение Ледовский сельсовет</v>
      </c>
      <c r="C14">
        <f>SUMIF('Схема с ПС'!$B$2:$B$1000,A14,'Схема с ПС'!$N$2:$N$1000)</f>
        <v>137.58000000000001</v>
      </c>
      <c r="D14">
        <f>SUMIF('Схема с ПС'!$B$2:$B$1000,A14,'Схема с ПС'!$T$2:$T$1000)</f>
        <v>6346.8315000000002</v>
      </c>
      <c r="E14">
        <f>SUMIF('Схема с ПС'!$B$2:$B$1000,A14,'Схема с ПС'!$AJ$2:$AJ$1000)</f>
        <v>15424.846949999999</v>
      </c>
      <c r="G14">
        <f>SUMIF('Схема без ПС'!$B$2:$B$1000,A14,'Схема без ПС'!$T$2:$T$1000)</f>
        <v>21734.820589999999</v>
      </c>
    </row>
    <row r="15" spans="1:7" x14ac:dyDescent="0.25">
      <c r="A15" t="s">
        <v>668</v>
      </c>
      <c r="B15" t="str">
        <f>VLOOKUP(A15,'Схема с ПС'!$B$2:$C$1000,2,0)</f>
        <v>Городской округ город Щигры</v>
      </c>
      <c r="C15">
        <f>SUMIF('Схема с ПС'!$B$2:$B$1000,A15,'Схема с ПС'!$N$2:$N$1000)</f>
        <v>4068</v>
      </c>
      <c r="D15">
        <f>SUMIF('Схема с ПС'!$B$2:$B$1000,A15,'Схема с ПС'!$T$2:$T$1000)</f>
        <v>57270.961779999998</v>
      </c>
      <c r="E15">
        <f>SUMIF('Схема с ПС'!$B$2:$B$1000,A15,'Схема с ПС'!$AJ$2:$AJ$1000)</f>
        <v>456085.74936000002</v>
      </c>
      <c r="G15">
        <f>SUMIF('Схема без ПС'!$B$2:$B$1000,A15,'Схема без ПС'!$T$2:$T$1000)</f>
        <v>399647.83638999995</v>
      </c>
    </row>
    <row r="16" spans="1:7" x14ac:dyDescent="0.25">
      <c r="A16" t="s">
        <v>702</v>
      </c>
      <c r="B16" t="str">
        <f>VLOOKUP(A16,'Схема с ПС'!$B$2:$C$1000,2,0)</f>
        <v>Городское поселение поселок Кшенский</v>
      </c>
      <c r="C16">
        <f>SUMIF('Схема с ПС'!$B$2:$B$1000,A16,'Схема с ПС'!$N$2:$N$1000)</f>
        <v>1395.5900000000001</v>
      </c>
      <c r="D16">
        <f>SUMIF('Схема с ПС'!$B$2:$B$1000,A16,'Схема с ПС'!$T$2:$T$1000)</f>
        <v>74810.320800000001</v>
      </c>
      <c r="E16">
        <f>SUMIF('Схема с ПС'!$B$2:$B$1000,A16,'Схема с ПС'!$AJ$2:$AJ$1000)</f>
        <v>156467.23473999999</v>
      </c>
      <c r="G16">
        <f>SUMIF('Схема без ПС'!$B$2:$B$1000,A16,'Схема без ПС'!$T$2:$T$1000)</f>
        <v>236434.56125999999</v>
      </c>
    </row>
    <row r="17" spans="1:7" x14ac:dyDescent="0.25">
      <c r="A17" t="s">
        <v>728</v>
      </c>
      <c r="B17" t="str">
        <f>VLOOKUP(A17,'Схема с ПС'!$B$2:$C$1000,2,0)</f>
        <v>Сельское поселение Верхнерагозецкий сельсовет</v>
      </c>
      <c r="C17">
        <f>SUMIF('Схема с ПС'!$B$2:$B$1000,A17,'Схема с ПС'!$N$2:$N$1000)</f>
        <v>198.5</v>
      </c>
      <c r="D17">
        <f>SUMIF('Схема с ПС'!$B$2:$B$1000,A17,'Схема с ПС'!$T$2:$T$1000)</f>
        <v>13986.977040000002</v>
      </c>
      <c r="E17">
        <f>SUMIF('Схема с ПС'!$B$2:$B$1000,A17,'Схема с ПС'!$AJ$2:$AJ$1000)</f>
        <v>22254.92164</v>
      </c>
      <c r="G17">
        <f>SUMIF('Схема без ПС'!$B$2:$B$1000,A17,'Схема без ПС'!$T$2:$T$1000)</f>
        <v>27108.401850000002</v>
      </c>
    </row>
    <row r="18" spans="1:7" x14ac:dyDescent="0.25">
      <c r="A18" t="s">
        <v>761</v>
      </c>
      <c r="B18" t="str">
        <f>VLOOKUP(A18,'Схема с ПС'!$B$2:$C$1000,2,0)</f>
        <v>Сельское поселение Ленинский сельсовет Тимский район</v>
      </c>
      <c r="C18">
        <f>SUMIF('Схема с ПС'!$B$2:$B$1000,A18,'Схема с ПС'!$N$2:$N$1000)</f>
        <v>191.38</v>
      </c>
      <c r="D18">
        <f>SUMIF('Схема с ПС'!$B$2:$B$1000,A18,'Схема с ПС'!$T$2:$T$1000)</f>
        <v>11576.23357</v>
      </c>
      <c r="E18">
        <f>SUMIF('Схема с ПС'!$B$2:$B$1000,A18,'Схема с ПС'!$AJ$2:$AJ$1000)</f>
        <v>21456.659469999999</v>
      </c>
      <c r="G18">
        <f>SUMIF('Схема без ПС'!$B$2:$B$1000,A18,'Схема без ПС'!$T$2:$T$1000)</f>
        <v>25154.805560000001</v>
      </c>
    </row>
    <row r="19" spans="1:7" x14ac:dyDescent="0.25">
      <c r="A19" t="s">
        <v>791</v>
      </c>
      <c r="B19" t="str">
        <f>VLOOKUP(A19,'Схема с ПС'!$B$2:$C$1000,2,0)</f>
        <v>Сельское поселение Мансуровский сельсовет</v>
      </c>
      <c r="C19">
        <f>SUMIF('Схема с ПС'!$B$2:$B$1000,A19,'Схема с ПС'!$N$2:$N$1000)</f>
        <v>221.61</v>
      </c>
      <c r="D19">
        <f>SUMIF('Схема с ПС'!$B$2:$B$1000,A19,'Схема с ПС'!$T$2:$T$1000)</f>
        <v>18071.23503</v>
      </c>
      <c r="E19">
        <f>SUMIF('Схема с ПС'!$B$2:$B$1000,A19,'Схема с ПС'!$AJ$2:$AJ$1000)</f>
        <v>24845.910250000001</v>
      </c>
      <c r="G19">
        <f>SUMIF('Схема без ПС'!$B$2:$B$1000,A19,'Схема без ПС'!$T$2:$T$1000)</f>
        <v>36198.193079999997</v>
      </c>
    </row>
    <row r="20" spans="1:7" x14ac:dyDescent="0.25">
      <c r="A20" t="s">
        <v>807</v>
      </c>
      <c r="B20" t="str">
        <f>VLOOKUP(A20,'Схема с ПС'!$B$2:$C$1000,2,0)</f>
        <v>Сельское поселение Погоженский сельсовет</v>
      </c>
      <c r="C20">
        <f>SUMIF('Схема с ПС'!$B$2:$B$1000,A20,'Схема с ПС'!$N$2:$N$1000)</f>
        <v>164.62</v>
      </c>
      <c r="D20">
        <f>SUMIF('Схема с ПС'!$B$2:$B$1000,A20,'Схема с ПС'!$T$2:$T$1000)</f>
        <v>8887.4426199999998</v>
      </c>
      <c r="E20">
        <f>SUMIF('Схема с ПС'!$B$2:$B$1000,A20,'Схема с ПС'!$AJ$2:$AJ$1000)</f>
        <v>18456.449380000002</v>
      </c>
      <c r="G20">
        <f>SUMIF('Схема без ПС'!$B$2:$B$1000,A20,'Схема без ПС'!$T$2:$T$1000)</f>
        <v>19769.301319999999</v>
      </c>
    </row>
    <row r="21" spans="1:7" x14ac:dyDescent="0.25">
      <c r="A21" t="s">
        <v>835</v>
      </c>
      <c r="B21" t="str">
        <f>VLOOKUP(A21,'Схема с ПС'!$B$2:$C$1000,2,0)</f>
        <v>Сельское поселение Теребужский сельсовет</v>
      </c>
      <c r="C21">
        <f>SUMIF('Схема с ПС'!$B$2:$B$1000,A21,'Схема с ПС'!$N$2:$N$1000)</f>
        <v>90.41</v>
      </c>
      <c r="D21">
        <f>SUMIF('Схема с ПС'!$B$2:$B$1000,A21,'Схема с ПС'!$T$2:$T$1000)</f>
        <v>3805.1098000000002</v>
      </c>
      <c r="E21">
        <f>SUMIF('Схема с ПС'!$B$2:$B$1000,A21,'Схема с ПС'!$AJ$2:$AJ$1000)</f>
        <v>10136.36003</v>
      </c>
      <c r="G21">
        <f>SUMIF('Схема без ПС'!$B$2:$B$1000,A21,'Схема без ПС'!$T$2:$T$1000)</f>
        <v>11837.208149999999</v>
      </c>
    </row>
    <row r="22" spans="1:7" x14ac:dyDescent="0.25">
      <c r="A22" t="s">
        <v>845</v>
      </c>
      <c r="B22" t="str">
        <f>VLOOKUP(A22,'Схема с ПС'!$B$2:$C$1000,2,0)</f>
        <v>Сельское поселение Волжанский сельсовет</v>
      </c>
      <c r="C22">
        <f>SUMIF('Схема с ПС'!$B$2:$B$1000,A22,'Схема с ПС'!$N$2:$N$1000)</f>
        <v>551.93000000000006</v>
      </c>
      <c r="D22">
        <f>SUMIF('Схема с ПС'!$B$2:$B$1000,A22,'Схема с ПС'!$T$2:$T$1000)</f>
        <v>30571.37788</v>
      </c>
      <c r="E22">
        <f>SUMIF('Схема с ПС'!$B$2:$B$1000,A22,'Схема с ПС'!$AJ$2:$AJ$1000)</f>
        <v>61879.89372</v>
      </c>
      <c r="G22">
        <f>SUMIF('Схема без ПС'!$B$2:$B$1000,A22,'Схема без ПС'!$T$2:$T$1000)</f>
        <v>92183.48728999999</v>
      </c>
    </row>
    <row r="23" spans="1:7" x14ac:dyDescent="0.25">
      <c r="A23" t="s">
        <v>850</v>
      </c>
      <c r="B23" t="str">
        <f>VLOOKUP(A23,'Схема с ПС'!$B$2:$C$1000,2,0)</f>
        <v>Сельское поселение Касиновский сельсовет</v>
      </c>
      <c r="C23">
        <f>SUMIF('Схема с ПС'!$B$2:$B$1000,A23,'Схема с ПС'!$N$2:$N$1000)</f>
        <v>31.28</v>
      </c>
      <c r="D23">
        <f>SUMIF('Схема с ПС'!$B$2:$B$1000,A23,'Схема с ПС'!$T$2:$T$1000)</f>
        <v>1036.41021</v>
      </c>
      <c r="E23">
        <f>SUMIF('Схема с ПС'!$B$2:$B$1000,A23,'Схема с ПС'!$AJ$2:$AJ$1000)</f>
        <v>3506.9720400000001</v>
      </c>
      <c r="G23">
        <f>SUMIF('Схема без ПС'!$B$2:$B$1000,A23,'Схема без ПС'!$T$2:$T$1000)</f>
        <v>3806.88355</v>
      </c>
    </row>
    <row r="24" spans="1:7" x14ac:dyDescent="0.25">
      <c r="A24" t="s">
        <v>936</v>
      </c>
      <c r="B24" t="str">
        <f>VLOOKUP(A24,'Схема с ПС'!$B$2:$C$1000,2,0)</f>
        <v>Сельское поселение Вишневский сельсовет Щигровского района</v>
      </c>
      <c r="C24">
        <f>SUMIF('Схема с ПС'!$B$2:$B$1000,A24,'Схема с ПС'!$N$2:$N$1000)</f>
        <v>132.30000000000001</v>
      </c>
      <c r="D24">
        <f>SUMIF('Схема с ПС'!$B$2:$B$1000,A24,'Схема с ПС'!$T$2:$T$1000)</f>
        <v>2091.25684</v>
      </c>
      <c r="E24">
        <f>SUMIF('Схема с ПС'!$B$2:$B$1000,A24,'Схема с ПС'!$AJ$2:$AJ$1000)</f>
        <v>14832.877250000001</v>
      </c>
      <c r="G24">
        <f>SUMIF('Схема без ПС'!$B$2:$B$1000,A24,'Схема без ПС'!$T$2:$T$1000)</f>
        <v>14232.257030000001</v>
      </c>
    </row>
    <row r="25" spans="1:7" x14ac:dyDescent="0.25">
      <c r="A25" t="s">
        <v>946</v>
      </c>
      <c r="B25" t="str">
        <f>VLOOKUP(A25,'Схема с ПС'!$B$2:$C$1000,2,0)</f>
        <v>Сельское поселение Охочевский сельсовет</v>
      </c>
      <c r="C25">
        <f>SUMIF('Схема с ПС'!$B$2:$B$1000,A25,'Схема с ПС'!$N$2:$N$1000)</f>
        <v>649.87</v>
      </c>
      <c r="D25">
        <f>SUMIF('Схема с ПС'!$B$2:$B$1000,A25,'Схема с ПС'!$T$2:$T$1000)</f>
        <v>16901.61679</v>
      </c>
      <c r="E25">
        <f>SUMIF('Схема с ПС'!$B$2:$B$1000,A25,'Схема с ПС'!$AJ$2:$AJ$1000)</f>
        <v>72860.483269999997</v>
      </c>
      <c r="G25">
        <f>SUMIF('Схема без ПС'!$B$2:$B$1000,A25,'Схема без ПС'!$T$2:$T$1000)</f>
        <v>56336.947840000001</v>
      </c>
    </row>
    <row r="26" spans="1:7" x14ac:dyDescent="0.25">
      <c r="A26" t="s">
        <v>982</v>
      </c>
      <c r="B26" t="str">
        <f>VLOOKUP(A26,'Схема с ПС'!$B$2:$C$1000,2,0)</f>
        <v>Сельское поселение Вязовский сельсовет</v>
      </c>
      <c r="C26">
        <f>SUMIF('Схема с ПС'!$B$2:$B$1000,A26,'Схема с ПС'!$N$2:$N$1000)</f>
        <v>16.170000000000002</v>
      </c>
      <c r="D26">
        <f>SUMIF('Схема с ПС'!$B$2:$B$1000,A26,'Схема с ПС'!$T$2:$T$1000)</f>
        <v>250.26101999999997</v>
      </c>
      <c r="E26">
        <f>SUMIF('Схема с ПС'!$B$2:$B$1000,A26,'Схема с ПС'!$AJ$2:$AJ$1000)</f>
        <v>1812.9072200000001</v>
      </c>
      <c r="G26">
        <f>SUMIF('Схема без ПС'!$B$2:$B$1000,A26,'Схема без ПС'!$T$2:$T$1000)</f>
        <v>1682.43985</v>
      </c>
    </row>
    <row r="27" spans="1:7" x14ac:dyDescent="0.25">
      <c r="A27" t="s">
        <v>1028</v>
      </c>
      <c r="B27" t="str">
        <f>VLOOKUP(A27,'Схема с ПС'!$B$2:$C$1000,2,0)</f>
        <v>Сельское поселение Покровский сельсовет</v>
      </c>
      <c r="C27">
        <f>SUMIF('Схема с ПС'!$B$2:$B$1000,A27,'Схема с ПС'!$N$2:$N$1000)</f>
        <v>112.03999999999999</v>
      </c>
      <c r="D27">
        <f>SUMIF('Схема с ПС'!$B$2:$B$1000,A27,'Схема с ПС'!$T$2:$T$1000)</f>
        <v>2892.2788700000001</v>
      </c>
      <c r="E27">
        <f>SUMIF('Схема с ПС'!$B$2:$B$1000,A27,'Схема с ПС'!$AJ$2:$AJ$1000)</f>
        <v>12561.417740000001</v>
      </c>
      <c r="G27">
        <f>SUMIF('Схема без ПС'!$B$2:$B$1000,A27,'Схема без ПС'!$T$2:$T$1000)</f>
        <v>15327.370069999999</v>
      </c>
    </row>
    <row r="28" spans="1:7" x14ac:dyDescent="0.25">
      <c r="A28" t="s">
        <v>1033</v>
      </c>
      <c r="B28" t="str">
        <f>VLOOKUP(A28,'Схема с ПС'!$B$2:$C$1000,2,0)</f>
        <v>Сельское поселение Большезмеинский сельсовет</v>
      </c>
      <c r="C28">
        <f>SUMIF('Схема с ПС'!$B$2:$B$1000,A28,'Схема с ПС'!$N$2:$N$1000)</f>
        <v>67.61</v>
      </c>
      <c r="D28">
        <f>SUMIF('Схема с ПС'!$B$2:$B$1000,A28,'Схема с ПС'!$T$2:$T$1000)</f>
        <v>2690.2661200000002</v>
      </c>
      <c r="E28">
        <f>SUMIF('Схема с ПС'!$B$2:$B$1000,A28,'Схема с ПС'!$AJ$2:$AJ$1000)</f>
        <v>7580.1272200000003</v>
      </c>
      <c r="G28">
        <f>SUMIF('Схема без ПС'!$B$2:$B$1000,A28,'Схема без ПС'!$T$2:$T$1000)</f>
        <v>8793.8896299999997</v>
      </c>
    </row>
    <row r="29" spans="1:7" x14ac:dyDescent="0.25">
      <c r="A29" t="s">
        <v>1062</v>
      </c>
      <c r="B29" t="str">
        <f>VLOOKUP(A29,'Схема с ПС'!$B$2:$C$1000,2,0)</f>
        <v>Сельское поселение Никольский сельсовет Щигровский район</v>
      </c>
      <c r="C29">
        <f>SUMIF('Схема с ПС'!$B$2:$B$1000,A29,'Схема с ПС'!$N$2:$N$1000)</f>
        <v>101.02</v>
      </c>
      <c r="D29">
        <f>SUMIF('Схема с ПС'!$B$2:$B$1000,A29,'Схема с ПС'!$T$2:$T$1000)</f>
        <v>3693.0239000000001</v>
      </c>
      <c r="E29">
        <f>SUMIF('Схема с ПС'!$B$2:$B$1000,A29,'Схема с ПС'!$AJ$2:$AJ$1000)</f>
        <v>11325.905210000001</v>
      </c>
      <c r="G29">
        <f>SUMIF('Схема без ПС'!$B$2:$B$1000,A29,'Схема без ПС'!$T$2:$T$1000)</f>
        <v>12640.377349999999</v>
      </c>
    </row>
    <row r="30" spans="1:7" x14ac:dyDescent="0.25">
      <c r="A30" t="s">
        <v>1072</v>
      </c>
      <c r="B30" t="str">
        <f>VLOOKUP(A30,'Схема с ПС'!$B$2:$C$1000,2,0)</f>
        <v>Сельское поселение Ленинский сельсовет Советский район</v>
      </c>
      <c r="C30">
        <f>SUMIF('Схема с ПС'!$B$2:$B$1000,A30,'Схема с ПС'!$N$2:$N$1000)</f>
        <v>286.73</v>
      </c>
      <c r="D30">
        <f>SUMIF('Схема с ПС'!$B$2:$B$1000,A30,'Схема с ПС'!$T$2:$T$1000)</f>
        <v>11402.176609999999</v>
      </c>
      <c r="E30">
        <f>SUMIF('Схема с ПС'!$B$2:$B$1000,A30,'Схема с ПС'!$AJ$2:$AJ$1000)</f>
        <v>32146.86994</v>
      </c>
      <c r="G30">
        <f>SUMIF('Схема без ПС'!$B$2:$B$1000,A30,'Схема без ПС'!$T$2:$T$1000)</f>
        <v>43303.372260000004</v>
      </c>
    </row>
    <row r="31" spans="1:7" x14ac:dyDescent="0.25">
      <c r="A31" t="s">
        <v>1126</v>
      </c>
      <c r="B31" t="str">
        <f>VLOOKUP(A31,'Схема с ПС'!$B$2:$C$1000,2,0)</f>
        <v>Сельское поселение Русановский сельсовет Черемисиновского района</v>
      </c>
      <c r="C31">
        <f>SUMIF('Схема с ПС'!$B$2:$B$1000,A31,'Схема с ПС'!$N$2:$N$1000)</f>
        <v>167.32999999999998</v>
      </c>
      <c r="D31">
        <f>SUMIF('Схема с ПС'!$B$2:$B$1000,A31,'Схема с ПС'!$T$2:$T$1000)</f>
        <v>2749.9325900000003</v>
      </c>
      <c r="E31">
        <f>SUMIF('Схема с ПС'!$B$2:$B$1000,A31,'Схема с ПС'!$AJ$2:$AJ$1000)</f>
        <v>18760.282309999999</v>
      </c>
      <c r="G31">
        <f>SUMIF('Схема без ПС'!$B$2:$B$1000,A31,'Схема без ПС'!$T$2:$T$1000)</f>
        <v>21321.548190000001</v>
      </c>
    </row>
    <row r="32" spans="1:7" x14ac:dyDescent="0.25">
      <c r="A32" t="s">
        <v>1220</v>
      </c>
      <c r="B32" t="str">
        <f>VLOOKUP(A32,'Схема с ПС'!$B$2:$C$1000,2,0)</f>
        <v>Сельское поселение Крутовский сельсовет</v>
      </c>
      <c r="C32">
        <f>SUMIF('Схема с ПС'!$B$2:$B$1000,A32,'Схема с ПС'!$N$2:$N$1000)</f>
        <v>98.89</v>
      </c>
      <c r="D32">
        <f>SUMIF('Схема с ПС'!$B$2:$B$1000,A32,'Схема с ПС'!$T$2:$T$1000)</f>
        <v>2185.8178200000002</v>
      </c>
      <c r="E32">
        <f>SUMIF('Схема с ПС'!$B$2:$B$1000,A32,'Схема с ПС'!$AJ$2:$AJ$1000)</f>
        <v>11087.099249999999</v>
      </c>
      <c r="G32">
        <f>SUMIF('Схема без ПС'!$B$2:$B$1000,A32,'Схема без ПС'!$T$2:$T$1000)</f>
        <v>9436.6029300000009</v>
      </c>
    </row>
    <row r="33" spans="1:7" x14ac:dyDescent="0.25">
      <c r="A33" t="s">
        <v>1260</v>
      </c>
      <c r="B33" t="str">
        <f>VLOOKUP(A33,'Схема с ПС'!$B$2:$C$1000,2,0)</f>
        <v>Городское поселение поселок Черемисиново</v>
      </c>
      <c r="C33">
        <f>SUMIF('Схема с ПС'!$B$2:$B$1000,A33,'Схема с ПС'!$N$2:$N$1000)</f>
        <v>941.63</v>
      </c>
      <c r="D33">
        <f>SUMIF('Схема с ПС'!$B$2:$B$1000,A33,'Схема с ПС'!$T$2:$T$1000)</f>
        <v>15570.328710000002</v>
      </c>
      <c r="E33">
        <f>SUMIF('Схема с ПС'!$B$2:$B$1000,A33,'Схема с ПС'!$AJ$2:$AJ$1000)</f>
        <v>105571.29404000001</v>
      </c>
      <c r="G33">
        <f>SUMIF('Схема без ПС'!$B$2:$B$1000,A33,'Схема без ПС'!$T$2:$T$1000)</f>
        <v>120079.92290000001</v>
      </c>
    </row>
    <row r="34" spans="1:7" x14ac:dyDescent="0.25">
      <c r="A34" t="s">
        <v>1273</v>
      </c>
      <c r="B34" t="str">
        <f>VLOOKUP(A34,'Схема с ПС'!$B$2:$C$1000,2,0)</f>
        <v>Сельское поселение Озерский сельсовет</v>
      </c>
      <c r="C34">
        <f>SUMIF('Схема с ПС'!$B$2:$B$1000,A34,'Схема с ПС'!$N$2:$N$1000)</f>
        <v>88.289999999999992</v>
      </c>
      <c r="D34">
        <f>SUMIF('Схема с ПС'!$B$2:$B$1000,A34,'Схема с ПС'!$T$2:$T$1000)</f>
        <v>2054.42038</v>
      </c>
      <c r="E34">
        <f>SUMIF('Схема с ПС'!$B$2:$B$1000,A34,'Схема с ПС'!$AJ$2:$AJ$1000)</f>
        <v>9898.675220000001</v>
      </c>
      <c r="G34">
        <f>SUMIF('Схема без ПС'!$B$2:$B$1000,A34,'Схема без ПС'!$T$2:$T$1000)</f>
        <v>9971.3635600000016</v>
      </c>
    </row>
    <row r="35" spans="1:7" x14ac:dyDescent="0.25">
      <c r="A35" t="s">
        <v>1420</v>
      </c>
      <c r="B35" t="str">
        <f>VLOOKUP(A35,'Схема с ПС'!$B$2:$C$1000,2,0)</f>
        <v>Сельское поселение Успенский сельсовет Тимского района</v>
      </c>
      <c r="C35">
        <f>SUMIF('Схема с ПС'!$B$2:$B$1000,A35,'Схема с ПС'!$N$2:$N$1000)</f>
        <v>239.76999999999998</v>
      </c>
      <c r="D35">
        <f>SUMIF('Схема с ПС'!$B$2:$B$1000,A35,'Схема с ПС'!$T$2:$T$1000)</f>
        <v>7478.3001199999999</v>
      </c>
      <c r="E35">
        <f>SUMIF('Схема с ПС'!$B$2:$B$1000,A35,'Схема с ПС'!$AJ$2:$AJ$1000)</f>
        <v>26881.92727</v>
      </c>
      <c r="G35">
        <f>SUMIF('Схема без ПС'!$B$2:$B$1000,A35,'Схема без ПС'!$T$2:$T$1000)</f>
        <v>29481.683440000001</v>
      </c>
    </row>
    <row r="36" spans="1:7" x14ac:dyDescent="0.25">
      <c r="A36" t="s">
        <v>1483</v>
      </c>
      <c r="B36" t="str">
        <f>VLOOKUP(A36,'Схема с ПС'!$B$2:$C$1000,2,0)</f>
        <v>Сельское поселение Удеревский сельсовет</v>
      </c>
      <c r="C36">
        <f>SUMIF('Схема с ПС'!$B$2:$B$1000,A36,'Схема с ПС'!$N$2:$N$1000)</f>
        <v>42.93</v>
      </c>
      <c r="D36">
        <f>SUMIF('Схема с ПС'!$B$2:$B$1000,A36,'Схема с ПС'!$T$2:$T$1000)</f>
        <v>1474.85148</v>
      </c>
      <c r="E36">
        <f>SUMIF('Схема с ПС'!$B$2:$B$1000,A36,'Схема с ПС'!$AJ$2:$AJ$1000)</f>
        <v>4813.1173099999996</v>
      </c>
      <c r="G36">
        <f>SUMIF('Схема без ПС'!$B$2:$B$1000,A36,'Схема без ПС'!$T$2:$T$1000)</f>
        <v>6239.5646699999998</v>
      </c>
    </row>
    <row r="37" spans="1:7" x14ac:dyDescent="0.25">
      <c r="A37" t="s">
        <v>1498</v>
      </c>
      <c r="B37" t="str">
        <f>VLOOKUP(A37,'Схема с ПС'!$B$2:$C$1000,2,0)</f>
        <v>Сельское поселение Стакановский сельсовет</v>
      </c>
      <c r="C37">
        <f>SUMIF('Схема с ПС'!$B$2:$B$1000,A37,'Схема с ПС'!$N$2:$N$1000)</f>
        <v>129.68</v>
      </c>
      <c r="D37">
        <f>SUMIF('Схема с ПС'!$B$2:$B$1000,A37,'Схема с ПС'!$T$2:$T$1000)</f>
        <v>4630.1081599999998</v>
      </c>
      <c r="E37">
        <f>SUMIF('Схема с ПС'!$B$2:$B$1000,A37,'Схема с ПС'!$AJ$2:$AJ$1000)</f>
        <v>14539.134699999999</v>
      </c>
      <c r="G37">
        <f>SUMIF('Схема без ПС'!$B$2:$B$1000,A37,'Схема без ПС'!$T$2:$T$1000)</f>
        <v>19023.027010000002</v>
      </c>
    </row>
    <row r="38" spans="1:7" x14ac:dyDescent="0.25">
      <c r="A38" t="s">
        <v>1531</v>
      </c>
      <c r="B38" t="str">
        <f>VLOOKUP(A38,'Схема с ПС'!$B$2:$C$1000,2,0)</f>
        <v>Сельское поселение Нижнеграйворонский сельсовет</v>
      </c>
      <c r="C38">
        <f>SUMIF('Схема с ПС'!$B$2:$B$1000,A38,'Схема с ПС'!$N$2:$N$1000)</f>
        <v>282.78999999999996</v>
      </c>
      <c r="D38">
        <f>SUMIF('Схема с ПС'!$B$2:$B$1000,A38,'Схема с ПС'!$T$2:$T$1000)</f>
        <v>17154.959569999999</v>
      </c>
      <c r="E38">
        <f>SUMIF('Схема с ПС'!$B$2:$B$1000,A38,'Схема с ПС'!$AJ$2:$AJ$1000)</f>
        <v>31705.134969999999</v>
      </c>
      <c r="G38">
        <f>SUMIF('Схема без ПС'!$B$2:$B$1000,A38,'Схема без ПС'!$T$2:$T$1000)</f>
        <v>48388.914349999999</v>
      </c>
    </row>
    <row r="39" spans="1:7" x14ac:dyDescent="0.25">
      <c r="A39" t="s">
        <v>1546</v>
      </c>
      <c r="B39" t="str">
        <f>VLOOKUP(A39,'Схема с ПС'!$B$2:$C$1000,2,0)</f>
        <v>Сельское поселение Мелехинский сельсовет</v>
      </c>
      <c r="C39">
        <f>SUMIF('Схема с ПС'!$B$2:$B$1000,A39,'Схема с ПС'!$N$2:$N$1000)</f>
        <v>77.680000000000007</v>
      </c>
      <c r="D39">
        <f>SUMIF('Схема с ПС'!$B$2:$B$1000,A39,'Схема с ПС'!$T$2:$T$1000)</f>
        <v>2983.7071299999998</v>
      </c>
      <c r="E39">
        <f>SUMIF('Схема с ПС'!$B$2:$B$1000,A39,'Схема с ПС'!$AJ$2:$AJ$1000)</f>
        <v>8709.13004</v>
      </c>
      <c r="G39">
        <f>SUMIF('Схема без ПС'!$B$2:$B$1000,A39,'Схема без ПС'!$T$2:$T$1000)</f>
        <v>7534.1636200000003</v>
      </c>
    </row>
    <row r="40" spans="1:7" x14ac:dyDescent="0.25">
      <c r="A40" t="s">
        <v>1609</v>
      </c>
      <c r="B40" t="str">
        <f>VLOOKUP(A40,'Схема с ПС'!$B$2:$C$1000,2,0)</f>
        <v>Сельское поселение Петровский сельсовет Черемисиновский район</v>
      </c>
      <c r="C40">
        <f>SUMIF('Схема с ПС'!$B$2:$B$1000,A40,'Схема с ПС'!$N$2:$N$1000)</f>
        <v>73.22</v>
      </c>
      <c r="D40">
        <f>SUMIF('Схема с ПС'!$B$2:$B$1000,A40,'Схема с ПС'!$T$2:$T$1000)</f>
        <v>1322.06627</v>
      </c>
      <c r="E40">
        <f>SUMIF('Схема с ПС'!$B$2:$B$1000,A40,'Схема с ПС'!$AJ$2:$AJ$1000)</f>
        <v>8209.0950300000004</v>
      </c>
      <c r="G40">
        <f>SUMIF('Схема без ПС'!$B$2:$B$1000,A40,'Схема без ПС'!$T$2:$T$1000)</f>
        <v>9448.6048100000007</v>
      </c>
    </row>
    <row r="41" spans="1:7" x14ac:dyDescent="0.25">
      <c r="A41" t="s">
        <v>1650</v>
      </c>
      <c r="B41" t="str">
        <f>VLOOKUP(A41,'Схема с ПС'!$B$2:$C$1000,2,0)</f>
        <v>Сельское поселение Советский сельсовет</v>
      </c>
      <c r="C41">
        <f>SUMIF('Схема с ПС'!$B$2:$B$1000,A41,'Схема с ПС'!$N$2:$N$1000)</f>
        <v>368.13</v>
      </c>
      <c r="D41">
        <f>SUMIF('Схема с ПС'!$B$2:$B$1000,A41,'Схема с ПС'!$T$2:$T$1000)</f>
        <v>21910.62298</v>
      </c>
      <c r="E41">
        <f>SUMIF('Схема с ПС'!$B$2:$B$1000,A41,'Схема с ПС'!$AJ$2:$AJ$1000)</f>
        <v>41273.06955</v>
      </c>
      <c r="G41">
        <f>SUMIF('Схема без ПС'!$B$2:$B$1000,A41,'Схема без ПС'!$T$2:$T$1000)</f>
        <v>62570.320179999995</v>
      </c>
    </row>
    <row r="42" spans="1:7" x14ac:dyDescent="0.25">
      <c r="A42" t="s">
        <v>1660</v>
      </c>
      <c r="B42" t="str">
        <f>VLOOKUP(A42,'Схема с ПС'!$B$2:$C$1000,2,0)</f>
        <v>Сельское поселение Краснодолинский сельсовет Советского района</v>
      </c>
      <c r="C42">
        <f>SUMIF('Схема с ПС'!$B$2:$B$1000,A42,'Схема с ПС'!$N$2:$N$1000)</f>
        <v>271.5</v>
      </c>
      <c r="D42">
        <f>SUMIF('Схема с ПС'!$B$2:$B$1000,A42,'Схема с ПС'!$T$2:$T$1000)</f>
        <v>16975.859940000002</v>
      </c>
      <c r="E42">
        <f>SUMIF('Схема с ПС'!$B$2:$B$1000,A42,'Схема с ПС'!$AJ$2:$AJ$1000)</f>
        <v>30439.351269999999</v>
      </c>
      <c r="G42">
        <f>SUMIF('Схема без ПС'!$B$2:$B$1000,A42,'Схема без ПС'!$T$2:$T$1000)</f>
        <v>43392.575949999999</v>
      </c>
    </row>
    <row r="43" spans="1:7" x14ac:dyDescent="0.25">
      <c r="A43" t="s">
        <v>1704</v>
      </c>
      <c r="B43" t="str">
        <f>VLOOKUP(A43,'Схема с ПС'!$B$2:$C$1000,2,0)</f>
        <v>Сельское поселение Ниженский сельсовет</v>
      </c>
      <c r="C43">
        <f>SUMIF('Схема с ПС'!$B$2:$B$1000,A43,'Схема с ПС'!$N$2:$N$1000)</f>
        <v>132.04000000000002</v>
      </c>
      <c r="D43">
        <f>SUMIF('Схема с ПС'!$B$2:$B$1000,A43,'Схема с ПС'!$T$2:$T$1000)</f>
        <v>4256.4443900000006</v>
      </c>
      <c r="E43">
        <f>SUMIF('Схема с ПС'!$B$2:$B$1000,A43,'Схема с ПС'!$AJ$2:$AJ$1000)</f>
        <v>14803.727220000001</v>
      </c>
      <c r="G43">
        <f>SUMIF('Схема без ПС'!$B$2:$B$1000,A43,'Схема без ПС'!$T$2:$T$1000)</f>
        <v>19007.595600000001</v>
      </c>
    </row>
    <row r="47" spans="1:7" x14ac:dyDescent="0.25">
      <c r="C47">
        <f>SUM(C3:C46)</f>
        <v>13637.210000000003</v>
      </c>
      <c r="D47">
        <f>SUM(D3:D46)</f>
        <v>457834.46234999987</v>
      </c>
      <c r="E47">
        <f>SUM(E3:E46)</f>
        <v>1528942.2669799994</v>
      </c>
      <c r="G47">
        <f>SUM(G3:G46)</f>
        <v>1738082.0285600005</v>
      </c>
    </row>
  </sheetData>
  <mergeCells count="1">
    <mergeCell ref="D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34371-3AD9-4BF0-A241-319BE0A27E8C}">
  <dimension ref="A1:G29"/>
  <sheetViews>
    <sheetView workbookViewId="0">
      <selection activeCell="D26" sqref="D26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97</v>
      </c>
      <c r="B3" t="s">
        <v>98</v>
      </c>
      <c r="C3">
        <v>43.354709999999997</v>
      </c>
      <c r="D3">
        <v>417.55568</v>
      </c>
      <c r="E3">
        <v>4005.9191500000002</v>
      </c>
      <c r="G3">
        <v>3634.28872</v>
      </c>
    </row>
    <row r="4" spans="1:7" x14ac:dyDescent="0.25">
      <c r="A4" t="s">
        <v>97</v>
      </c>
      <c r="B4" t="s">
        <v>98</v>
      </c>
      <c r="C4">
        <v>61.935290000000002</v>
      </c>
      <c r="D4">
        <v>596.50810999999999</v>
      </c>
      <c r="E4">
        <v>5722.7416499999999</v>
      </c>
      <c r="G4">
        <v>5191.8410400000002</v>
      </c>
    </row>
    <row r="5" spans="1:7" x14ac:dyDescent="0.25">
      <c r="A5" t="s">
        <v>99</v>
      </c>
      <c r="B5" t="s">
        <v>100</v>
      </c>
      <c r="C5">
        <v>70.366470000000007</v>
      </c>
      <c r="D5">
        <v>1371.7372499999999</v>
      </c>
      <c r="E5">
        <v>6501.77153</v>
      </c>
      <c r="G5">
        <v>7800.0249899999999</v>
      </c>
    </row>
    <row r="6" spans="1:7" x14ac:dyDescent="0.25">
      <c r="A6" t="s">
        <v>99</v>
      </c>
      <c r="B6" t="s">
        <v>100</v>
      </c>
      <c r="C6">
        <v>100.52352999999999</v>
      </c>
      <c r="D6">
        <v>1959.62464</v>
      </c>
      <c r="E6">
        <v>9288.2450399999998</v>
      </c>
      <c r="G6">
        <v>11142.89285</v>
      </c>
    </row>
    <row r="7" spans="1:7" x14ac:dyDescent="0.25">
      <c r="A7" t="s">
        <v>101</v>
      </c>
      <c r="B7" t="s">
        <v>102</v>
      </c>
      <c r="C7">
        <v>305.92881999999997</v>
      </c>
      <c r="D7">
        <v>4401.3028199999999</v>
      </c>
      <c r="E7">
        <v>28267.43046</v>
      </c>
      <c r="G7">
        <v>32349.251469999999</v>
      </c>
    </row>
    <row r="8" spans="1:7" x14ac:dyDescent="0.25">
      <c r="A8" t="s">
        <v>101</v>
      </c>
      <c r="B8" t="s">
        <v>102</v>
      </c>
      <c r="C8">
        <v>437.04118</v>
      </c>
      <c r="D8">
        <v>6287.57546</v>
      </c>
      <c r="E8">
        <v>40382.043519999999</v>
      </c>
      <c r="G8">
        <v>46213.216379999998</v>
      </c>
    </row>
    <row r="9" spans="1:7" x14ac:dyDescent="0.25">
      <c r="A9" t="s">
        <v>103</v>
      </c>
      <c r="B9" t="s">
        <v>104</v>
      </c>
      <c r="C9">
        <v>105.71647</v>
      </c>
      <c r="D9">
        <v>2399.17668</v>
      </c>
      <c r="E9">
        <v>9768.0661400000008</v>
      </c>
      <c r="G9">
        <v>11652.63653</v>
      </c>
    </row>
    <row r="10" spans="1:7" x14ac:dyDescent="0.25">
      <c r="A10" t="s">
        <v>103</v>
      </c>
      <c r="B10" t="s">
        <v>104</v>
      </c>
      <c r="C10">
        <v>151.02352999999999</v>
      </c>
      <c r="D10">
        <v>3427.3952599999998</v>
      </c>
      <c r="E10">
        <v>13954.38019</v>
      </c>
      <c r="G10">
        <v>16646.623619999998</v>
      </c>
    </row>
    <row r="11" spans="1:7" x14ac:dyDescent="0.25">
      <c r="A11" t="s">
        <v>105</v>
      </c>
      <c r="B11" t="s">
        <v>106</v>
      </c>
      <c r="C11">
        <v>188.42353</v>
      </c>
      <c r="D11">
        <v>3083.8349699999999</v>
      </c>
      <c r="E11">
        <v>17410.09217</v>
      </c>
      <c r="G11">
        <v>19576.719710000001</v>
      </c>
    </row>
    <row r="12" spans="1:7" x14ac:dyDescent="0.25">
      <c r="A12" t="s">
        <v>105</v>
      </c>
      <c r="B12" t="s">
        <v>106</v>
      </c>
      <c r="C12">
        <v>269.17646999999999</v>
      </c>
      <c r="D12">
        <v>4405.4785400000001</v>
      </c>
      <c r="E12">
        <v>24871.560239999999</v>
      </c>
      <c r="G12">
        <v>27966.742450000002</v>
      </c>
    </row>
    <row r="13" spans="1:7" x14ac:dyDescent="0.25">
      <c r="A13" t="s">
        <v>107</v>
      </c>
      <c r="B13" t="s">
        <v>108</v>
      </c>
      <c r="C13">
        <v>79.482939999999999</v>
      </c>
      <c r="D13">
        <v>742.00476000000003</v>
      </c>
      <c r="E13">
        <v>7344.1216999999997</v>
      </c>
      <c r="G13">
        <v>8003.1223399999999</v>
      </c>
    </row>
    <row r="14" spans="1:7" x14ac:dyDescent="0.25">
      <c r="A14" t="s">
        <v>107</v>
      </c>
      <c r="B14" t="s">
        <v>108</v>
      </c>
      <c r="C14">
        <v>113.54706</v>
      </c>
      <c r="D14">
        <v>1060.0068100000001</v>
      </c>
      <c r="E14">
        <v>10491.602440000001</v>
      </c>
      <c r="G14">
        <v>11433.031919999999</v>
      </c>
    </row>
    <row r="15" spans="1:7" x14ac:dyDescent="0.25">
      <c r="A15" t="s">
        <v>109</v>
      </c>
      <c r="B15" t="s">
        <v>110</v>
      </c>
      <c r="C15">
        <v>93.598240000000004</v>
      </c>
      <c r="D15">
        <v>270.75837000000001</v>
      </c>
      <c r="E15">
        <v>8648.3567600000006</v>
      </c>
      <c r="G15">
        <v>8821.37039</v>
      </c>
    </row>
    <row r="16" spans="1:7" x14ac:dyDescent="0.25">
      <c r="A16" t="s">
        <v>109</v>
      </c>
      <c r="B16" t="s">
        <v>110</v>
      </c>
      <c r="C16">
        <v>133.71176</v>
      </c>
      <c r="D16">
        <v>386.79768000000001</v>
      </c>
      <c r="E16">
        <v>12354.79536</v>
      </c>
      <c r="G16">
        <v>12601.957689999999</v>
      </c>
    </row>
    <row r="17" spans="1:7" x14ac:dyDescent="0.25">
      <c r="A17" t="s">
        <v>111</v>
      </c>
      <c r="B17" t="s">
        <v>112</v>
      </c>
      <c r="C17">
        <v>108.27352999999999</v>
      </c>
      <c r="D17">
        <v>1617.3898799999999</v>
      </c>
      <c r="E17">
        <v>10004.33509</v>
      </c>
      <c r="G17">
        <v>11094.67144</v>
      </c>
    </row>
    <row r="18" spans="1:7" x14ac:dyDescent="0.25">
      <c r="A18" t="s">
        <v>111</v>
      </c>
      <c r="B18" t="s">
        <v>112</v>
      </c>
      <c r="C18">
        <v>154.67646999999999</v>
      </c>
      <c r="D18">
        <v>2310.5569599999999</v>
      </c>
      <c r="E18">
        <v>14291.90727</v>
      </c>
      <c r="G18">
        <v>15849.53062</v>
      </c>
    </row>
    <row r="19" spans="1:7" x14ac:dyDescent="0.25">
      <c r="A19" t="s">
        <v>113</v>
      </c>
      <c r="B19" t="s">
        <v>114</v>
      </c>
      <c r="C19">
        <v>74.48</v>
      </c>
      <c r="D19">
        <v>1448.5418999999999</v>
      </c>
      <c r="E19">
        <v>6881.8563599999998</v>
      </c>
      <c r="G19">
        <v>8252.6187100000006</v>
      </c>
    </row>
    <row r="20" spans="1:7" x14ac:dyDescent="0.25">
      <c r="A20" t="s">
        <v>113</v>
      </c>
      <c r="B20" t="s">
        <v>114</v>
      </c>
      <c r="C20">
        <v>106.4</v>
      </c>
      <c r="D20">
        <v>2069.34557</v>
      </c>
      <c r="E20">
        <v>9831.2233799999995</v>
      </c>
      <c r="G20">
        <v>11789.455309999999</v>
      </c>
    </row>
    <row r="21" spans="1:7" x14ac:dyDescent="0.25">
      <c r="A21" t="s">
        <v>115</v>
      </c>
      <c r="B21" t="s">
        <v>116</v>
      </c>
      <c r="C21">
        <v>98.045289999999994</v>
      </c>
      <c r="D21">
        <v>2770.6524199999999</v>
      </c>
      <c r="E21">
        <v>9059.2592800000002</v>
      </c>
      <c r="G21">
        <v>10817.691290000001</v>
      </c>
    </row>
    <row r="22" spans="1:7" x14ac:dyDescent="0.25">
      <c r="A22" t="s">
        <v>115</v>
      </c>
      <c r="B22" t="s">
        <v>116</v>
      </c>
      <c r="C22">
        <v>140.06470999999999</v>
      </c>
      <c r="D22">
        <v>3958.0748899999999</v>
      </c>
      <c r="E22">
        <v>12941.79897</v>
      </c>
      <c r="G22">
        <v>15453.84469</v>
      </c>
    </row>
    <row r="23" spans="1:7" x14ac:dyDescent="0.25">
      <c r="A23" t="s">
        <v>117</v>
      </c>
      <c r="B23" t="s">
        <v>118</v>
      </c>
      <c r="C23">
        <v>80.483530000000002</v>
      </c>
      <c r="D23">
        <v>2133.04457</v>
      </c>
      <c r="E23">
        <v>7436.5747700000002</v>
      </c>
      <c r="G23">
        <v>9485.5702999999994</v>
      </c>
    </row>
    <row r="24" spans="1:7" x14ac:dyDescent="0.25">
      <c r="A24" t="s">
        <v>117</v>
      </c>
      <c r="B24" t="s">
        <v>118</v>
      </c>
      <c r="C24">
        <v>114.97647000000001</v>
      </c>
      <c r="D24">
        <v>3047.2065200000002</v>
      </c>
      <c r="E24">
        <v>10623.678250000001</v>
      </c>
      <c r="G24">
        <v>13550.814710000001</v>
      </c>
    </row>
    <row r="25" spans="1:7" x14ac:dyDescent="0.25">
      <c r="A25" t="s">
        <v>119</v>
      </c>
      <c r="B25" t="s">
        <v>120</v>
      </c>
      <c r="C25">
        <v>96.6</v>
      </c>
      <c r="D25">
        <v>2963.6234800000002</v>
      </c>
      <c r="E25">
        <v>8925.7159599999995</v>
      </c>
      <c r="G25">
        <v>11788.45995</v>
      </c>
    </row>
    <row r="26" spans="1:7" x14ac:dyDescent="0.25">
      <c r="A26" t="s">
        <v>119</v>
      </c>
      <c r="B26" t="s">
        <v>120</v>
      </c>
      <c r="C26">
        <v>138</v>
      </c>
      <c r="D26">
        <v>4233.7478199999996</v>
      </c>
      <c r="E26">
        <v>12751.022800000001</v>
      </c>
      <c r="G26">
        <v>16840.657060000001</v>
      </c>
    </row>
    <row r="27" spans="1:7" x14ac:dyDescent="0.25">
      <c r="A27" t="s">
        <v>121</v>
      </c>
      <c r="B27" t="s">
        <v>122</v>
      </c>
      <c r="C27">
        <v>71.922939999999997</v>
      </c>
      <c r="D27">
        <v>1517.1478099999999</v>
      </c>
      <c r="E27">
        <v>6645.5874100000001</v>
      </c>
      <c r="G27">
        <v>8087.62601</v>
      </c>
    </row>
    <row r="28" spans="1:7" x14ac:dyDescent="0.25">
      <c r="A28" t="s">
        <v>121</v>
      </c>
      <c r="B28" t="s">
        <v>122</v>
      </c>
      <c r="C28">
        <v>102.74706</v>
      </c>
      <c r="D28">
        <v>2167.3540200000002</v>
      </c>
      <c r="E28">
        <v>9493.6962999999996</v>
      </c>
      <c r="G28">
        <v>11553.75145</v>
      </c>
    </row>
    <row r="29" spans="1:7" x14ac:dyDescent="0.25">
      <c r="C29">
        <f>SUM(C3:C28)</f>
        <v>3440.5</v>
      </c>
      <c r="D29">
        <f>SUM(D3:D28)</f>
        <v>61046.442869999984</v>
      </c>
      <c r="E29">
        <f>SUM(E3:E28)</f>
        <v>317897.78218999994</v>
      </c>
      <c r="G29">
        <f>SUM(G3:G28)</f>
        <v>367598.41164000001</v>
      </c>
    </row>
  </sheetData>
  <mergeCells count="1">
    <mergeCell ref="D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8EDCB-A585-4116-8C31-DD68D2DFFE58}">
  <dimension ref="A1:G52"/>
  <sheetViews>
    <sheetView topLeftCell="A34" workbookViewId="0">
      <selection activeCell="B14" sqref="B14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123</v>
      </c>
      <c r="B3" t="str">
        <f>VLOOKUP(A3,'Схема с ПС'!$B$2:$C$1000,2,0)</f>
        <v>Городское поселение город Суджа</v>
      </c>
      <c r="C3">
        <f>SUMIF('Схема с ПС'!$B$2:$B$1000,A3,'Схема с ПС'!$N$2:$N$1000)</f>
        <v>1431.78</v>
      </c>
      <c r="D3">
        <f>SUMIF('Схема с ПС'!$B$2:$B$1000,A3,'Схема с ПС'!$T$2:$T$1000)</f>
        <v>9308.6699900000003</v>
      </c>
      <c r="E3">
        <f>SUMIF('Схема с ПС'!$B$2:$B$1000,A3,'Схема с ПС'!$AJ$2:$AJ$1000)</f>
        <v>119747.84149999999</v>
      </c>
      <c r="G3">
        <f>SUMIF('Схема без ПС'!$B$2:$B$1000,A3,'Схема без ПС'!$T$2:$T$1000)</f>
        <v>120364.47365999999</v>
      </c>
    </row>
    <row r="4" spans="1:7" x14ac:dyDescent="0.25">
      <c r="A4" t="s">
        <v>125</v>
      </c>
      <c r="B4" t="str">
        <f>VLOOKUP(A4,'Схема с ПС'!$B$2:$C$1000,2,0)</f>
        <v>Сельское поселение Махновский сельсовет</v>
      </c>
      <c r="C4">
        <f>SUMIF('Схема с ПС'!$B$2:$B$1000,A4,'Схема с ПС'!$N$2:$N$1000)</f>
        <v>464.51</v>
      </c>
      <c r="D4">
        <f>SUMIF('Схема с ПС'!$B$2:$B$1000,A4,'Схема с ПС'!$T$2:$T$1000)</f>
        <v>3008.1870699999999</v>
      </c>
      <c r="E4">
        <f>SUMIF('Схема с ПС'!$B$2:$B$1000,A4,'Схема с ПС'!$AJ$2:$AJ$1000)</f>
        <v>38849.592709999997</v>
      </c>
      <c r="G4">
        <f>SUMIF('Схема без ПС'!$B$2:$B$1000,A4,'Схема без ПС'!$T$2:$T$1000)</f>
        <v>39766.44212</v>
      </c>
    </row>
    <row r="5" spans="1:7" x14ac:dyDescent="0.25">
      <c r="A5" t="s">
        <v>127</v>
      </c>
      <c r="B5" t="str">
        <f>VLOOKUP(A5,'Схема с ПС'!$B$2:$C$1000,2,0)</f>
        <v>Сельское поселение Уланковский сельсовет</v>
      </c>
      <c r="C5">
        <f>SUMIF('Схема с ПС'!$B$2:$B$1000,A5,'Схема с ПС'!$N$2:$N$1000)</f>
        <v>138.51</v>
      </c>
      <c r="D5">
        <f>SUMIF('Схема с ПС'!$B$2:$B$1000,A5,'Схема с ПС'!$T$2:$T$1000)</f>
        <v>1390.82105</v>
      </c>
      <c r="E5">
        <f>SUMIF('Схема с ПС'!$B$2:$B$1000,A5,'Схема с ПС'!$AJ$2:$AJ$1000)</f>
        <v>11584.37297</v>
      </c>
      <c r="G5">
        <f>SUMIF('Схема без ПС'!$B$2:$B$1000,A5,'Схема без ПС'!$T$2:$T$1000)</f>
        <v>12860.75344</v>
      </c>
    </row>
    <row r="6" spans="1:7" x14ac:dyDescent="0.25">
      <c r="A6" t="s">
        <v>129</v>
      </c>
      <c r="B6" t="str">
        <f>VLOOKUP(A6,'Схема с ПС'!$B$2:$C$1000,2,0)</f>
        <v>Сельское поселение Любимовский сельсовет Кореневский район</v>
      </c>
      <c r="C6">
        <f>SUMIF('Схема с ПС'!$B$2:$B$1000,A6,'Схема с ПС'!$N$2:$N$1000)</f>
        <v>200.7</v>
      </c>
      <c r="D6">
        <f>SUMIF('Схема с ПС'!$B$2:$B$1000,A6,'Схема с ПС'!$T$2:$T$1000)</f>
        <v>6506.4580299999998</v>
      </c>
      <c r="E6">
        <f>SUMIF('Схема с ПС'!$B$2:$B$1000,A6,'Схема с ПС'!$AJ$2:$AJ$1000)</f>
        <v>16785.673630000001</v>
      </c>
      <c r="G6">
        <f>SUMIF('Схема без ПС'!$B$2:$B$1000,A6,'Схема без ПС'!$T$2:$T$1000)</f>
        <v>27157.343639999999</v>
      </c>
    </row>
    <row r="7" spans="1:7" x14ac:dyDescent="0.25">
      <c r="A7" t="s">
        <v>131</v>
      </c>
      <c r="B7" t="str">
        <f>VLOOKUP(A7,'Схема с ПС'!$B$2:$C$1000,2,0)</f>
        <v>Сельское поселение Замостянский сельсовет</v>
      </c>
      <c r="C7">
        <f>SUMIF('Схема с ПС'!$B$2:$B$1000,A7,'Схема с ПС'!$N$2:$N$1000)</f>
        <v>933.36</v>
      </c>
      <c r="D7">
        <f>SUMIF('Схема с ПС'!$B$2:$B$1000,A7,'Схема с ПС'!$T$2:$T$1000)</f>
        <v>7982.3110399999996</v>
      </c>
      <c r="E7">
        <f>SUMIF('Схема с ПС'!$B$2:$B$1000,A7,'Схема с ПС'!$AJ$2:$AJ$1000)</f>
        <v>78062.164120000001</v>
      </c>
      <c r="G7">
        <f>SUMIF('Схема без ПС'!$B$2:$B$1000,A7,'Схема без ПС'!$T$2:$T$1000)</f>
        <v>78516.470320000008</v>
      </c>
    </row>
    <row r="8" spans="1:7" x14ac:dyDescent="0.25">
      <c r="A8" t="s">
        <v>133</v>
      </c>
      <c r="B8" t="str">
        <f>VLOOKUP(A8,'Схема с ПС'!$B$2:$C$1000,2,0)</f>
        <v>Сельское поселение Казачелокнянский сельсовет</v>
      </c>
      <c r="C8">
        <f>SUMIF('Схема с ПС'!$B$2:$B$1000,A8,'Схема с ПС'!$N$2:$N$1000)</f>
        <v>253.26</v>
      </c>
      <c r="D8">
        <f>SUMIF('Схема с ПС'!$B$2:$B$1000,A8,'Схема с ПС'!$T$2:$T$1000)</f>
        <v>3399.7026999999998</v>
      </c>
      <c r="E8">
        <f>SUMIF('Схема с ПС'!$B$2:$B$1000,A8,'Схема с ПС'!$AJ$2:$AJ$1000)</f>
        <v>21181.563049999997</v>
      </c>
      <c r="G8">
        <f>SUMIF('Схема без ПС'!$B$2:$B$1000,A8,'Схема без ПС'!$T$2:$T$1000)</f>
        <v>22340.772519999999</v>
      </c>
    </row>
    <row r="9" spans="1:7" x14ac:dyDescent="0.25">
      <c r="A9" t="s">
        <v>135</v>
      </c>
      <c r="B9" t="str">
        <f>VLOOKUP(A9,'Схема с ПС'!$B$2:$C$1000,2,0)</f>
        <v>Сельское поселение Плеховский сельсовет</v>
      </c>
      <c r="C9">
        <f>SUMIF('Схема с ПС'!$B$2:$B$1000,A9,'Схема с ПС'!$N$2:$N$1000)</f>
        <v>157.63</v>
      </c>
      <c r="D9">
        <f>SUMIF('Схема с ПС'!$B$2:$B$1000,A9,'Схема с ПС'!$T$2:$T$1000)</f>
        <v>2325.2279600000002</v>
      </c>
      <c r="E9">
        <f>SUMIF('Схема с ПС'!$B$2:$B$1000,A9,'Схема с ПС'!$AJ$2:$AJ$1000)</f>
        <v>13183.48647</v>
      </c>
      <c r="G9">
        <f>SUMIF('Схема без ПС'!$B$2:$B$1000,A9,'Схема без ПС'!$T$2:$T$1000)</f>
        <v>15131.999099999999</v>
      </c>
    </row>
    <row r="10" spans="1:7" x14ac:dyDescent="0.25">
      <c r="A10" t="s">
        <v>137</v>
      </c>
      <c r="B10" t="str">
        <f>VLOOKUP(A10,'Схема с ПС'!$B$2:$C$1000,2,0)</f>
        <v>Сельское поселение Заолешенский сельсовет</v>
      </c>
      <c r="C10">
        <f>SUMIF('Схема с ПС'!$B$2:$B$1000,A10,'Схема с ПС'!$N$2:$N$1000)</f>
        <v>878.6</v>
      </c>
      <c r="D10">
        <f>SUMIF('Схема с ПС'!$B$2:$B$1000,A10,'Схема с ПС'!$T$2:$T$1000)</f>
        <v>7082.9257099999995</v>
      </c>
      <c r="E10">
        <f>SUMIF('Схема с ПС'!$B$2:$B$1000,A10,'Схема с ПС'!$AJ$2:$AJ$1000)</f>
        <v>73482.276290000009</v>
      </c>
      <c r="G10">
        <f>SUMIF('Схема без ПС'!$B$2:$B$1000,A10,'Схема без ПС'!$T$2:$T$1000)</f>
        <v>75600.477629999994</v>
      </c>
    </row>
    <row r="11" spans="1:7" x14ac:dyDescent="0.25">
      <c r="A11" t="s">
        <v>139</v>
      </c>
      <c r="B11" t="str">
        <f>VLOOKUP(A11,'Схема с ПС'!$B$2:$C$1000,2,0)</f>
        <v>Сельское поселение Пореченский сельсовет</v>
      </c>
      <c r="C11">
        <f>SUMIF('Схема с ПС'!$B$2:$B$1000,A11,'Схема с ПС'!$N$2:$N$1000)</f>
        <v>370.91</v>
      </c>
      <c r="D11">
        <f>SUMIF('Схема с ПС'!$B$2:$B$1000,A11,'Схема с ПС'!$T$2:$T$1000)</f>
        <v>6785.9246400000002</v>
      </c>
      <c r="E11">
        <f>SUMIF('Схема с ПС'!$B$2:$B$1000,A11,'Схема с ПС'!$AJ$2:$AJ$1000)</f>
        <v>31021.296490000001</v>
      </c>
      <c r="G11">
        <f>SUMIF('Схема без ПС'!$B$2:$B$1000,A11,'Схема без ПС'!$T$2:$T$1000)</f>
        <v>29383.334569999999</v>
      </c>
    </row>
    <row r="12" spans="1:7" x14ac:dyDescent="0.25">
      <c r="A12" t="s">
        <v>141</v>
      </c>
      <c r="B12" t="str">
        <f>VLOOKUP(A12,'Схема с ПС'!$B$2:$C$1000,2,0)</f>
        <v>Сельское поселение Шептуховский сельсовет</v>
      </c>
      <c r="C12">
        <f>SUMIF('Схема с ПС'!$B$2:$B$1000,A12,'Схема с ПС'!$N$2:$N$1000)</f>
        <v>287.55</v>
      </c>
      <c r="D12">
        <f>SUMIF('Схема с ПС'!$B$2:$B$1000,A12,'Схема с ПС'!$T$2:$T$1000)</f>
        <v>15655.105179999999</v>
      </c>
      <c r="E12">
        <f>SUMIF('Схема с ПС'!$B$2:$B$1000,A12,'Схема с ПС'!$AJ$2:$AJ$1000)</f>
        <v>24049.429259999997</v>
      </c>
      <c r="G12">
        <f>SUMIF('Схема без ПС'!$B$2:$B$1000,A12,'Схема без ПС'!$T$2:$T$1000)</f>
        <v>27356.615150000001</v>
      </c>
    </row>
    <row r="13" spans="1:7" x14ac:dyDescent="0.25">
      <c r="A13" t="s">
        <v>143</v>
      </c>
      <c r="B13" t="str">
        <f>VLOOKUP(A13,'Схема с ПС'!$B$2:$C$1000,2,0)</f>
        <v>Сельское поселение Гончаровский сельсовет</v>
      </c>
      <c r="C13">
        <f>SUMIF('Схема с ПС'!$B$2:$B$1000,A13,'Схема с ПС'!$N$2:$N$1000)</f>
        <v>847.88</v>
      </c>
      <c r="D13">
        <f>SUMIF('Схема с ПС'!$B$2:$B$1000,A13,'Схема с ПС'!$T$2:$T$1000)</f>
        <v>6999.9344600000004</v>
      </c>
      <c r="E13">
        <f>SUMIF('Схема с ПС'!$B$2:$B$1000,A13,'Схема с ПС'!$AJ$2:$AJ$1000)</f>
        <v>70912.989319999993</v>
      </c>
      <c r="G13">
        <f>SUMIF('Схема без ПС'!$B$2:$B$1000,A13,'Схема без ПС'!$T$2:$T$1000)</f>
        <v>72765.621109999993</v>
      </c>
    </row>
    <row r="14" spans="1:7" x14ac:dyDescent="0.25">
      <c r="A14" t="s">
        <v>145</v>
      </c>
      <c r="B14" t="str">
        <f>VLOOKUP(A14,'Схема с ПС'!$B$2:$C$1000,2,0)</f>
        <v>Сельское поселение Новоивановский сельсовет</v>
      </c>
      <c r="C14">
        <f>SUMIF('Схема с ПС'!$B$2:$B$1000,A14,'Схема с ПС'!$N$2:$N$1000)</f>
        <v>107.21000000000001</v>
      </c>
      <c r="D14">
        <f>SUMIF('Схема с ПС'!$B$2:$B$1000,A14,'Схема с ПС'!$T$2:$T$1000)</f>
        <v>3152.18309</v>
      </c>
      <c r="E14">
        <f>SUMIF('Схема с ПС'!$B$2:$B$1000,A14,'Схема с ПС'!$AJ$2:$AJ$1000)</f>
        <v>8966.5773300000001</v>
      </c>
      <c r="G14">
        <f>SUMIF('Схема без ПС'!$B$2:$B$1000,A14,'Схема без ПС'!$T$2:$T$1000)</f>
        <v>11254.09791</v>
      </c>
    </row>
    <row r="15" spans="1:7" x14ac:dyDescent="0.25">
      <c r="A15" t="s">
        <v>147</v>
      </c>
      <c r="B15" t="str">
        <f>VLOOKUP(A15,'Схема с ПС'!$B$2:$C$1000,2,0)</f>
        <v>Сельское поселение Погребской сельсовет</v>
      </c>
      <c r="C15">
        <f>SUMIF('Схема с ПС'!$B$2:$B$1000,A15,'Схема с ПС'!$N$2:$N$1000)</f>
        <v>112.72</v>
      </c>
      <c r="D15">
        <f>SUMIF('Схема с ПС'!$B$2:$B$1000,A15,'Схема с ПС'!$T$2:$T$1000)</f>
        <v>3561.7602400000001</v>
      </c>
      <c r="E15">
        <f>SUMIF('Схема с ПС'!$B$2:$B$1000,A15,'Схема с ПС'!$AJ$2:$AJ$1000)</f>
        <v>9427.4097199999997</v>
      </c>
      <c r="G15">
        <f>SUMIF('Схема без ПС'!$B$2:$B$1000,A15,'Схема без ПС'!$T$2:$T$1000)</f>
        <v>10594.16107</v>
      </c>
    </row>
    <row r="16" spans="1:7" x14ac:dyDescent="0.25">
      <c r="A16" t="s">
        <v>149</v>
      </c>
      <c r="B16" t="str">
        <f>VLOOKUP(A16,'Схема с ПС'!$B$2:$C$1000,2,0)</f>
        <v>Сельское поселение Свердликовский сельсовет</v>
      </c>
      <c r="C16">
        <f>SUMIF('Схема с ПС'!$B$2:$B$1000,A16,'Схема с ПС'!$N$2:$N$1000)</f>
        <v>285.70999999999998</v>
      </c>
      <c r="D16">
        <f>SUMIF('Схема с ПС'!$B$2:$B$1000,A16,'Схема с ПС'!$T$2:$T$1000)</f>
        <v>5861.2143500000002</v>
      </c>
      <c r="E16">
        <f>SUMIF('Схема с ПС'!$B$2:$B$1000,A16,'Схема с ПС'!$AJ$2:$AJ$1000)</f>
        <v>23895.539669999998</v>
      </c>
      <c r="G16">
        <f>SUMIF('Схема без ПС'!$B$2:$B$1000,A16,'Схема без ПС'!$T$2:$T$1000)</f>
        <v>27452.465929999998</v>
      </c>
    </row>
    <row r="17" spans="1:7" x14ac:dyDescent="0.25">
      <c r="A17" t="s">
        <v>151</v>
      </c>
      <c r="B17" t="str">
        <f>VLOOKUP(A17,'Схема с ПС'!$B$2:$C$1000,2,0)</f>
        <v>Сельское поселение Ольговский сельсовет</v>
      </c>
      <c r="C17">
        <f>SUMIF('Схема с ПС'!$B$2:$B$1000,A17,'Схема с ПС'!$N$2:$N$1000)</f>
        <v>337.1</v>
      </c>
      <c r="D17">
        <f>SUMIF('Схема с ПС'!$B$2:$B$1000,A17,'Схема с ПС'!$T$2:$T$1000)</f>
        <v>16092.65194</v>
      </c>
      <c r="E17">
        <f>SUMIF('Схема с ПС'!$B$2:$B$1000,A17,'Схема с ПС'!$AJ$2:$AJ$1000)</f>
        <v>28193.575389999998</v>
      </c>
      <c r="G17">
        <f>SUMIF('Схема без ПС'!$B$2:$B$1000,A17,'Схема без ПС'!$T$2:$T$1000)</f>
        <v>36573.99237</v>
      </c>
    </row>
    <row r="18" spans="1:7" x14ac:dyDescent="0.25">
      <c r="A18" t="s">
        <v>153</v>
      </c>
      <c r="B18" t="str">
        <f>VLOOKUP(A18,'Схема с ПС'!$B$2:$C$1000,2,0)</f>
        <v>Сельское поселение Борковский сельсовет</v>
      </c>
      <c r="C18">
        <f>SUMIF('Схема с ПС'!$B$2:$B$1000,A18,'Схема с ПС'!$N$2:$N$1000)</f>
        <v>136.76999999999998</v>
      </c>
      <c r="D18">
        <f>SUMIF('Схема с ПС'!$B$2:$B$1000,A18,'Схема с ПС'!$T$2:$T$1000)</f>
        <v>1965.7566899999999</v>
      </c>
      <c r="E18">
        <f>SUMIF('Схема с ПС'!$B$2:$B$1000,A18,'Схема с ПС'!$AJ$2:$AJ$1000)</f>
        <v>11438.846949999999</v>
      </c>
      <c r="G18">
        <f>SUMIF('Схема без ПС'!$B$2:$B$1000,A18,'Схема без ПС'!$T$2:$T$1000)</f>
        <v>13291.600699999999</v>
      </c>
    </row>
    <row r="19" spans="1:7" x14ac:dyDescent="0.25">
      <c r="A19" t="s">
        <v>155</v>
      </c>
      <c r="B19" t="str">
        <f>VLOOKUP(A19,'Схема с ПС'!$B$2:$C$1000,2,0)</f>
        <v>Сельское поселение Воробжанский сельсовет</v>
      </c>
      <c r="C19">
        <f>SUMIF('Схема с ПС'!$B$2:$B$1000,A19,'Схема с ПС'!$N$2:$N$1000)</f>
        <v>192.41</v>
      </c>
      <c r="D19">
        <f>SUMIF('Схема с ПС'!$B$2:$B$1000,A19,'Схема с ПС'!$T$2:$T$1000)</f>
        <v>3812.0808999999999</v>
      </c>
      <c r="E19">
        <f>SUMIF('Схема с ПС'!$B$2:$B$1000,A19,'Схема с ПС'!$AJ$2:$AJ$1000)</f>
        <v>16092.334150000001</v>
      </c>
      <c r="G19">
        <f>SUMIF('Схема без ПС'!$B$2:$B$1000,A19,'Схема без ПС'!$T$2:$T$1000)</f>
        <v>16366.706180000001</v>
      </c>
    </row>
    <row r="20" spans="1:7" x14ac:dyDescent="0.25">
      <c r="A20" t="s">
        <v>157</v>
      </c>
      <c r="B20" t="str">
        <f>VLOOKUP(A20,'Схема с ПС'!$B$2:$C$1000,2,0)</f>
        <v>Сельское поселение Снагостский сельсовет</v>
      </c>
      <c r="C20">
        <f>SUMIF('Схема с ПС'!$B$2:$B$1000,A20,'Схема с ПС'!$N$2:$N$1000)</f>
        <v>180.93</v>
      </c>
      <c r="D20">
        <f>SUMIF('Схема с ПС'!$B$2:$B$1000,A20,'Схема с ПС'!$T$2:$T$1000)</f>
        <v>10005.39903</v>
      </c>
      <c r="E20">
        <f>SUMIF('Схема с ПС'!$B$2:$B$1000,A20,'Схема с ПС'!$AJ$2:$AJ$1000)</f>
        <v>15132.196960000001</v>
      </c>
      <c r="G20">
        <f>SUMIF('Схема без ПС'!$B$2:$B$1000,A20,'Схема без ПС'!$T$2:$T$1000)</f>
        <v>23581.29652</v>
      </c>
    </row>
    <row r="21" spans="1:7" x14ac:dyDescent="0.25">
      <c r="A21" t="s">
        <v>159</v>
      </c>
      <c r="B21" t="str">
        <f>VLOOKUP(A21,'Схема с ПС'!$B$2:$C$1000,2,0)</f>
        <v>Сельское поселение Гуевский сельсовет</v>
      </c>
      <c r="C21">
        <f>SUMIF('Схема с ПС'!$B$2:$B$1000,A21,'Схема с ПС'!$N$2:$N$1000)</f>
        <v>228.92</v>
      </c>
      <c r="D21">
        <f>SUMIF('Схема с ПС'!$B$2:$B$1000,A21,'Схема с ПС'!$T$2:$T$1000)</f>
        <v>5831.1953699999995</v>
      </c>
      <c r="E21">
        <f>SUMIF('Схема с ПС'!$B$2:$B$1000,A21,'Схема с ПС'!$AJ$2:$AJ$1000)</f>
        <v>19145.871490000001</v>
      </c>
      <c r="G21">
        <f>SUMIF('Схема без ПС'!$B$2:$B$1000,A21,'Схема без ПС'!$T$2:$T$1000)</f>
        <v>23587.341269999997</v>
      </c>
    </row>
    <row r="22" spans="1:7" x14ac:dyDescent="0.25">
      <c r="A22" t="s">
        <v>161</v>
      </c>
      <c r="B22" t="str">
        <f>VLOOKUP(A22,'Схема с ПС'!$B$2:$C$1000,2,0)</f>
        <v>Сельское поселение Мартыновский сельсовет</v>
      </c>
      <c r="C22">
        <f>SUMIF('Схема с ПС'!$B$2:$B$1000,A22,'Схема с ПС'!$N$2:$N$1000)</f>
        <v>227.18</v>
      </c>
      <c r="D22">
        <f>SUMIF('Схема с ПС'!$B$2:$B$1000,A22,'Схема с ПС'!$T$2:$T$1000)</f>
        <v>2308.7275100000002</v>
      </c>
      <c r="E22">
        <f>SUMIF('Схема с ПС'!$B$2:$B$1000,A22,'Схема с ПС'!$AJ$2:$AJ$1000)</f>
        <v>19000.34547</v>
      </c>
      <c r="G22">
        <f>SUMIF('Схема без ПС'!$B$2:$B$1000,A22,'Схема без ПС'!$T$2:$T$1000)</f>
        <v>17325.09807</v>
      </c>
    </row>
    <row r="23" spans="1:7" x14ac:dyDescent="0.25">
      <c r="A23" t="s">
        <v>163</v>
      </c>
      <c r="B23" t="str">
        <f>VLOOKUP(A23,'Схема с ПС'!$B$2:$C$1000,2,0)</f>
        <v>Сельское поселение Малолокнянский сельсовет</v>
      </c>
      <c r="C23">
        <f>SUMIF('Схема с ПС'!$B$2:$B$1000,A23,'Схема с ПС'!$N$2:$N$1000)</f>
        <v>284.56</v>
      </c>
      <c r="D23">
        <f>SUMIF('Схема с ПС'!$B$2:$B$1000,A23,'Схема с ПС'!$T$2:$T$1000)</f>
        <v>6968.6759099999999</v>
      </c>
      <c r="E23">
        <f>SUMIF('Схема с ПС'!$B$2:$B$1000,A23,'Схема с ПС'!$AJ$2:$AJ$1000)</f>
        <v>23799.358680000001</v>
      </c>
      <c r="G23">
        <f>SUMIF('Схема без ПС'!$B$2:$B$1000,A23,'Схема без ПС'!$T$2:$T$1000)</f>
        <v>25947.539660000002</v>
      </c>
    </row>
    <row r="24" spans="1:7" x14ac:dyDescent="0.25">
      <c r="A24" t="s">
        <v>165</v>
      </c>
      <c r="B24" t="str">
        <f>VLOOKUP(A24,'Схема с ПС'!$B$2:$C$1000,2,0)</f>
        <v>Городское поселение поселок Коренево</v>
      </c>
      <c r="C24">
        <f>SUMIF('Схема с ПС'!$B$2:$B$1000,A24,'Схема с ПС'!$N$2:$N$1000)</f>
        <v>1474.78</v>
      </c>
      <c r="D24">
        <f>SUMIF('Схема с ПС'!$B$2:$B$1000,A24,'Схема с ПС'!$T$2:$T$1000)</f>
        <v>65872.436749999993</v>
      </c>
      <c r="E24">
        <f>SUMIF('Схема с ПС'!$B$2:$B$1000,A24,'Схема с ПС'!$AJ$2:$AJ$1000)</f>
        <v>123344.17417</v>
      </c>
      <c r="G24">
        <f>SUMIF('Схема без ПС'!$B$2:$B$1000,A24,'Схема без ПС'!$T$2:$T$1000)</f>
        <v>177261.05979999999</v>
      </c>
    </row>
    <row r="25" spans="1:7" x14ac:dyDescent="0.25">
      <c r="A25" t="s">
        <v>167</v>
      </c>
      <c r="B25" t="str">
        <f>VLOOKUP(A25,'Схема с ПС'!$B$2:$C$1000,2,0)</f>
        <v>Сельское поселение Кореневский сельсовет</v>
      </c>
      <c r="C25">
        <f>SUMIF('Схема с ПС'!$B$2:$B$1000,A25,'Схема с ПС'!$N$2:$N$1000)</f>
        <v>626.59999999999991</v>
      </c>
      <c r="D25">
        <f>SUMIF('Схема с ПС'!$B$2:$B$1000,A25,'Схема с ПС'!$T$2:$T$1000)</f>
        <v>27680.267229999998</v>
      </c>
      <c r="E25">
        <f>SUMIF('Схема с ПС'!$B$2:$B$1000,A25,'Схема с ПС'!$AJ$2:$AJ$1000)</f>
        <v>52406.094150000004</v>
      </c>
      <c r="G25">
        <f>SUMIF('Схема без ПС'!$B$2:$B$1000,A25,'Схема без ПС'!$T$2:$T$1000)</f>
        <v>75032.751369999998</v>
      </c>
    </row>
    <row r="26" spans="1:7" x14ac:dyDescent="0.25">
      <c r="A26" t="s">
        <v>169</v>
      </c>
      <c r="B26" t="str">
        <f>VLOOKUP(A26,'Схема с ПС'!$B$2:$C$1000,2,0)</f>
        <v>Сельское поселение Сторожевский сельсовет</v>
      </c>
      <c r="C26">
        <f>SUMIF('Схема с ПС'!$B$2:$B$1000,A26,'Схема с ПС'!$N$2:$N$1000)</f>
        <v>199.42000000000002</v>
      </c>
      <c r="D26">
        <f>SUMIF('Схема с ПС'!$B$2:$B$1000,A26,'Схема с ПС'!$T$2:$T$1000)</f>
        <v>7077.2895099999996</v>
      </c>
      <c r="E26">
        <f>SUMIF('Схема с ПС'!$B$2:$B$1000,A26,'Схема с ПС'!$AJ$2:$AJ$1000)</f>
        <v>16678.620009999999</v>
      </c>
      <c r="G26">
        <f>SUMIF('Схема без ПС'!$B$2:$B$1000,A26,'Схема без ПС'!$T$2:$T$1000)</f>
        <v>15276.564620000001</v>
      </c>
    </row>
    <row r="52" spans="2:7" x14ac:dyDescent="0.25">
      <c r="B52" t="s">
        <v>79</v>
      </c>
      <c r="C52">
        <f>SUM(C3:C51)</f>
        <v>10359.000000000002</v>
      </c>
      <c r="D52">
        <f t="shared" ref="D52:G52" si="0">SUM(D3:D51)</f>
        <v>230634.90634999998</v>
      </c>
      <c r="E52">
        <f t="shared" si="0"/>
        <v>866381.62994999986</v>
      </c>
      <c r="G52">
        <f t="shared" si="0"/>
        <v>994788.97872999974</v>
      </c>
    </row>
  </sheetData>
  <mergeCells count="1">
    <mergeCell ref="D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E3176-EEBD-4446-A7D2-1CF8635251F0}">
  <dimension ref="A1:G47"/>
  <sheetViews>
    <sheetView topLeftCell="A22" workbookViewId="0">
      <selection activeCell="D42" sqref="D42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304</v>
      </c>
      <c r="B3" t="str">
        <f>VLOOKUP(A3,'Схема с ПС'!$B$2:$C$1000,2,0)</f>
        <v>Сельское поселение 2-й Поныровский сельсовет</v>
      </c>
      <c r="C3">
        <f>SUMIF('Схема с ПС'!$B$2:$B$1000,Фатеж!A3,'Схема с ПС'!$N$2:$N$1000)</f>
        <v>158.39999999999998</v>
      </c>
      <c r="D3">
        <f>SUMIF('Схема с ПС'!$B$2:$B$1000,Фатеж!A3,'Схема с ПС'!$T$2:$T$1000)</f>
        <v>8359.1696400000001</v>
      </c>
      <c r="E3">
        <f>SUMIF('Схема с ПС'!$B$2:$B$1000,Фатеж!A3,'Схема с ПС'!$AJ$2:$AJ$1000)</f>
        <v>11532.65825</v>
      </c>
      <c r="G3">
        <f>SUMIF('Схема без ПС'!$B$2:$B$1000,Фатеж!A3,'Схема без ПС'!$T$2:$T$1000)</f>
        <v>19780.518359999998</v>
      </c>
    </row>
    <row r="4" spans="1:7" x14ac:dyDescent="0.25">
      <c r="A4" t="s">
        <v>320</v>
      </c>
      <c r="B4" t="str">
        <f>VLOOKUP(A4,'Схема с ПС'!$B$2:$C$1000,2,0)</f>
        <v>Сельское поселение Большежировский сельсовет</v>
      </c>
      <c r="C4">
        <f>SUMIF('Схема с ПС'!$B$2:$B$1000,Фатеж!A4,'Схема с ПС'!$N$2:$N$1000)</f>
        <v>490.91</v>
      </c>
      <c r="D4">
        <f>SUMIF('Схема с ПС'!$B$2:$B$1000,Фатеж!A4,'Схема с ПС'!$T$2:$T$1000)</f>
        <v>6477.6557200000007</v>
      </c>
      <c r="E4">
        <f>SUMIF('Схема с ПС'!$B$2:$B$1000,Фатеж!A4,'Схема с ПС'!$AJ$2:$AJ$1000)</f>
        <v>35741.77564</v>
      </c>
      <c r="G4">
        <f>SUMIF('Схема без ПС'!$B$2:$B$1000,Фатеж!A4,'Схема без ПС'!$T$2:$T$1000)</f>
        <v>32773.250370000002</v>
      </c>
    </row>
    <row r="5" spans="1:7" x14ac:dyDescent="0.25">
      <c r="A5" t="s">
        <v>401</v>
      </c>
      <c r="B5" t="str">
        <f>VLOOKUP(A5,'Схема с ПС'!$B$2:$C$1000,2,0)</f>
        <v>Сельское поселение Кармановский сельсовет</v>
      </c>
      <c r="C5">
        <f>SUMIF('Схема с ПС'!$B$2:$B$1000,Фатеж!A5,'Схема с ПС'!$N$2:$N$1000)</f>
        <v>253.81</v>
      </c>
      <c r="D5">
        <f>SUMIF('Схема с ПС'!$B$2:$B$1000,Фатеж!A5,'Схема с ПС'!$T$2:$T$1000)</f>
        <v>13258.381799999999</v>
      </c>
      <c r="E5">
        <f>SUMIF('Схема с ПС'!$B$2:$B$1000,Фатеж!A5,'Схема с ПС'!$AJ$2:$AJ$1000)</f>
        <v>18479.191859999999</v>
      </c>
      <c r="G5">
        <f>SUMIF('Схема без ПС'!$B$2:$B$1000,Фатеж!A5,'Схема без ПС'!$T$2:$T$1000)</f>
        <v>32942.621859999999</v>
      </c>
    </row>
    <row r="6" spans="1:7" x14ac:dyDescent="0.25">
      <c r="A6" t="s">
        <v>470</v>
      </c>
      <c r="B6" t="str">
        <f>VLOOKUP(A6,'Схема с ПС'!$B$2:$C$1000,2,0)</f>
        <v>Сельское поселение Верхнелюбажский сельсовет</v>
      </c>
      <c r="C6">
        <f>SUMIF('Схема с ПС'!$B$2:$B$1000,Фатеж!A6,'Схема с ПС'!$N$2:$N$1000)</f>
        <v>567.92999999999995</v>
      </c>
      <c r="D6">
        <f>SUMIF('Схема с ПС'!$B$2:$B$1000,Фатеж!A6,'Схема с ПС'!$T$2:$T$1000)</f>
        <v>12227.06093</v>
      </c>
      <c r="E6">
        <f>SUMIF('Схема с ПС'!$B$2:$B$1000,Фатеж!A6,'Схема с ПС'!$AJ$2:$AJ$1000)</f>
        <v>41349.385090000003</v>
      </c>
      <c r="G6">
        <f>SUMIF('Схема без ПС'!$B$2:$B$1000,Фатеж!A6,'Схема без ПС'!$T$2:$T$1000)</f>
        <v>53177.35499</v>
      </c>
    </row>
    <row r="7" spans="1:7" x14ac:dyDescent="0.25">
      <c r="A7" t="s">
        <v>480</v>
      </c>
      <c r="B7" t="str">
        <f>VLOOKUP(A7,'Схема с ПС'!$B$2:$C$1000,2,0)</f>
        <v>Сельское поселение Солдатский сельсовет Фатежского района</v>
      </c>
      <c r="C7">
        <f>SUMIF('Схема с ПС'!$B$2:$B$1000,Фатеж!A7,'Схема с ПС'!$N$2:$N$1000)</f>
        <v>260.69</v>
      </c>
      <c r="D7">
        <f>SUMIF('Схема с ПС'!$B$2:$B$1000,Фатеж!A7,'Схема с ПС'!$T$2:$T$1000)</f>
        <v>7522.1902399999999</v>
      </c>
      <c r="E7">
        <f>SUMIF('Схема с ПС'!$B$2:$B$1000,Фатеж!A7,'Схема с ПС'!$AJ$2:$AJ$1000)</f>
        <v>18980.10529</v>
      </c>
      <c r="G7">
        <f>SUMIF('Схема без ПС'!$B$2:$B$1000,Фатеж!A7,'Схема без ПС'!$T$2:$T$1000)</f>
        <v>26319.105629999998</v>
      </c>
    </row>
    <row r="8" spans="1:7" x14ac:dyDescent="0.25">
      <c r="A8" t="s">
        <v>561</v>
      </c>
      <c r="B8" t="str">
        <f>VLOOKUP(A8,'Схема с ПС'!$B$2:$C$1000,2,0)</f>
        <v>Сельское поселение Андреевский сельсовет</v>
      </c>
      <c r="C8">
        <f>SUMIF('Схема с ПС'!$B$2:$B$1000,Фатеж!A8,'Схема с ПС'!$N$2:$N$1000)</f>
        <v>89.15</v>
      </c>
      <c r="D8">
        <f>SUMIF('Схема с ПС'!$B$2:$B$1000,Фатеж!A8,'Схема с ПС'!$T$2:$T$1000)</f>
        <v>2110.18226</v>
      </c>
      <c r="E8">
        <f>SUMIF('Схема с ПС'!$B$2:$B$1000,Фатеж!A8,'Схема с ПС'!$AJ$2:$AJ$1000)</f>
        <v>6490.76062</v>
      </c>
      <c r="G8">
        <f>SUMIF('Схема без ПС'!$B$2:$B$1000,Фатеж!A8,'Схема без ПС'!$T$2:$T$1000)</f>
        <v>6883.3996100000004</v>
      </c>
    </row>
    <row r="9" spans="1:7" x14ac:dyDescent="0.25">
      <c r="A9" t="s">
        <v>574</v>
      </c>
      <c r="B9" t="str">
        <f>VLOOKUP(A9,'Схема с ПС'!$B$2:$C$1000,2,0)</f>
        <v>Сельское поселение Большеанненковский сельсовет</v>
      </c>
      <c r="C9">
        <f>SUMIF('Схема с ПС'!$B$2:$B$1000,Фатеж!A9,'Схема с ПС'!$N$2:$N$1000)</f>
        <v>157.99</v>
      </c>
      <c r="D9">
        <f>SUMIF('Схема с ПС'!$B$2:$B$1000,Фатеж!A9,'Схема с ПС'!$T$2:$T$1000)</f>
        <v>2848.9863</v>
      </c>
      <c r="E9">
        <f>SUMIF('Схема с ПС'!$B$2:$B$1000,Фатеж!A9,'Схема с ПС'!$AJ$2:$AJ$1000)</f>
        <v>11502.8073</v>
      </c>
      <c r="G9">
        <f>SUMIF('Схема без ПС'!$B$2:$B$1000,Фатеж!A9,'Схема без ПС'!$T$2:$T$1000)</f>
        <v>14275.1721</v>
      </c>
    </row>
    <row r="10" spans="1:7" x14ac:dyDescent="0.25">
      <c r="A10" t="s">
        <v>589</v>
      </c>
      <c r="B10" t="str">
        <f>VLOOKUP(A10,'Схема с ПС'!$B$2:$C$1000,2,0)</f>
        <v>Сельское поселение Первомайский сельсовет</v>
      </c>
      <c r="C10">
        <f>SUMIF('Схема с ПС'!$B$2:$B$1000,Фатеж!A10,'Схема с ПС'!$N$2:$N$1000)</f>
        <v>170.57999999999998</v>
      </c>
      <c r="D10">
        <f>SUMIF('Схема с ПС'!$B$2:$B$1000,Фатеж!A10,'Схема с ПС'!$T$2:$T$1000)</f>
        <v>11879.17301</v>
      </c>
      <c r="E10">
        <f>SUMIF('Схема с ПС'!$B$2:$B$1000,Фатеж!A10,'Схема с ПС'!$AJ$2:$AJ$1000)</f>
        <v>12419.449769999999</v>
      </c>
      <c r="G10">
        <f>SUMIF('Схема без ПС'!$B$2:$B$1000,Фатеж!A10,'Схема без ПС'!$T$2:$T$1000)</f>
        <v>24178.754229999999</v>
      </c>
    </row>
    <row r="11" spans="1:7" x14ac:dyDescent="0.25">
      <c r="A11" t="s">
        <v>619</v>
      </c>
      <c r="B11" t="str">
        <f>VLOOKUP(A11,'Схема с ПС'!$B$2:$C$1000,2,0)</f>
        <v>Городское поселение поселок Золотухино</v>
      </c>
      <c r="C11">
        <f>SUMIF('Схема с ПС'!$B$2:$B$1000,Фатеж!A11,'Схема с ПС'!$N$2:$N$1000)</f>
        <v>1114.1500000000001</v>
      </c>
      <c r="D11">
        <f>SUMIF('Схема с ПС'!$B$2:$B$1000,Фатеж!A11,'Схема с ПС'!$T$2:$T$1000)</f>
        <v>49207.221740000001</v>
      </c>
      <c r="E11">
        <f>SUMIF('Схема с ПС'!$B$2:$B$1000,Фатеж!A11,'Схема с ПС'!$AJ$2:$AJ$1000)</f>
        <v>81118.126179999992</v>
      </c>
      <c r="G11">
        <f>SUMIF('Схема без ПС'!$B$2:$B$1000,Фатеж!A11,'Схема без ПС'!$T$2:$T$1000)</f>
        <v>99626.13046</v>
      </c>
    </row>
    <row r="12" spans="1:7" x14ac:dyDescent="0.25">
      <c r="A12" t="s">
        <v>715</v>
      </c>
      <c r="B12" t="str">
        <f>VLOOKUP(A12,'Схема с ПС'!$B$2:$C$1000,2,0)</f>
        <v>Сельское поселение Машкинский сельсовет</v>
      </c>
      <c r="C12">
        <f>SUMIF('Схема с ПС'!$B$2:$B$1000,Фатеж!A12,'Схема с ПС'!$N$2:$N$1000)</f>
        <v>78.709999999999994</v>
      </c>
      <c r="D12">
        <f>SUMIF('Схема с ПС'!$B$2:$B$1000,Фатеж!A12,'Схема с ПС'!$T$2:$T$1000)</f>
        <v>5045.9745000000003</v>
      </c>
      <c r="E12">
        <f>SUMIF('Схема с ПС'!$B$2:$B$1000,Фатеж!A12,'Схема с ПС'!$AJ$2:$AJ$1000)</f>
        <v>5730.6535999999996</v>
      </c>
      <c r="G12">
        <f>SUMIF('Схема без ПС'!$B$2:$B$1000,Фатеж!A12,'Схема без ПС'!$T$2:$T$1000)</f>
        <v>8341.0429399999994</v>
      </c>
    </row>
    <row r="13" spans="1:7" x14ac:dyDescent="0.25">
      <c r="A13" t="s">
        <v>736</v>
      </c>
      <c r="B13" t="str">
        <f>VLOOKUP(A13,'Схема с ПС'!$B$2:$C$1000,2,0)</f>
        <v>Сельское поселение 1-й Поныровский сельсовет</v>
      </c>
      <c r="C13">
        <f>SUMIF('Схема с ПС'!$B$2:$B$1000,Фатеж!A13,'Схема с ПС'!$N$2:$N$1000)</f>
        <v>181.75</v>
      </c>
      <c r="D13">
        <f>SUMIF('Схема с ПС'!$B$2:$B$1000,Фатеж!A13,'Схема с ПС'!$T$2:$T$1000)</f>
        <v>10739.63162</v>
      </c>
      <c r="E13">
        <f>SUMIF('Схема с ПС'!$B$2:$B$1000,Фатеж!A13,'Схема с ПС'!$AJ$2:$AJ$1000)</f>
        <v>13232.706040000001</v>
      </c>
      <c r="G13">
        <f>SUMIF('Схема без ПС'!$B$2:$B$1000,Фатеж!A13,'Схема без ПС'!$T$2:$T$1000)</f>
        <v>24759.469290000001</v>
      </c>
    </row>
    <row r="14" spans="1:7" x14ac:dyDescent="0.25">
      <c r="A14" t="s">
        <v>751</v>
      </c>
      <c r="B14" t="str">
        <f>VLOOKUP(A14,'Схема с ПС'!$B$2:$C$1000,2,0)</f>
        <v>Сельское поселение Миленинский сельсовет</v>
      </c>
      <c r="C14">
        <f>SUMIF('Схема с ПС'!$B$2:$B$1000,Фатеж!A14,'Схема с ПС'!$N$2:$N$1000)</f>
        <v>241.78000000000003</v>
      </c>
      <c r="D14">
        <f>SUMIF('Схема с ПС'!$B$2:$B$1000,Фатеж!A14,'Схема с ПС'!$T$2:$T$1000)</f>
        <v>1333.61022</v>
      </c>
      <c r="E14">
        <f>SUMIF('Схема с ПС'!$B$2:$B$1000,Фатеж!A14,'Схема с ПС'!$AJ$2:$AJ$1000)</f>
        <v>17603.32141</v>
      </c>
      <c r="G14">
        <f>SUMIF('Схема без ПС'!$B$2:$B$1000,Фатеж!A14,'Схема без ПС'!$T$2:$T$1000)</f>
        <v>18819.673909999998</v>
      </c>
    </row>
    <row r="15" spans="1:7" x14ac:dyDescent="0.25">
      <c r="A15" t="s">
        <v>756</v>
      </c>
      <c r="B15" t="str">
        <f>VLOOKUP(A15,'Схема с ПС'!$B$2:$C$1000,2,0)</f>
        <v>Сельское поселение Верхнехотемльский сельсовет</v>
      </c>
      <c r="C15">
        <f>SUMIF('Схема с ПС'!$B$2:$B$1000,Фатеж!A15,'Схема с ПС'!$N$2:$N$1000)</f>
        <v>180</v>
      </c>
      <c r="D15">
        <f>SUMIF('Схема с ПС'!$B$2:$B$1000,Фатеж!A15,'Схема с ПС'!$T$2:$T$1000)</f>
        <v>1388.1519899999998</v>
      </c>
      <c r="E15">
        <f>SUMIF('Схема с ПС'!$B$2:$B$1000,Фатеж!A15,'Схема с ПС'!$AJ$2:$AJ$1000)</f>
        <v>13105.293460000001</v>
      </c>
      <c r="G15">
        <f>SUMIF('Схема без ПС'!$B$2:$B$1000,Фатеж!A15,'Схема без ПС'!$T$2:$T$1000)</f>
        <v>12657.633030000001</v>
      </c>
    </row>
    <row r="16" spans="1:7" x14ac:dyDescent="0.25">
      <c r="A16" t="s">
        <v>776</v>
      </c>
      <c r="B16" t="str">
        <f>VLOOKUP(A16,'Схема с ПС'!$B$2:$C$1000,2,0)</f>
        <v>Сельское поселение Дерюгинский сельсовет</v>
      </c>
      <c r="C16">
        <f>SUMIF('Схема с ПС'!$B$2:$B$1000,Фатеж!A16,'Схема с ПС'!$N$2:$N$1000)</f>
        <v>154.55000000000001</v>
      </c>
      <c r="D16">
        <f>SUMIF('Схема с ПС'!$B$2:$B$1000,Фатеж!A16,'Схема с ПС'!$T$2:$T$1000)</f>
        <v>11567.594010000001</v>
      </c>
      <c r="E16">
        <f>SUMIF('Схема с ПС'!$B$2:$B$1000,Фатеж!A16,'Схема с ПС'!$AJ$2:$AJ$1000)</f>
        <v>11252.350579999998</v>
      </c>
      <c r="G16">
        <f>SUMIF('Схема без ПС'!$B$2:$B$1000,Фатеж!A16,'Схема без ПС'!$T$2:$T$1000)</f>
        <v>22711.340510000002</v>
      </c>
    </row>
    <row r="17" spans="1:7" x14ac:dyDescent="0.25">
      <c r="A17" t="s">
        <v>855</v>
      </c>
      <c r="B17" t="str">
        <f>VLOOKUP(A17,'Схема с ПС'!$B$2:$C$1000,2,0)</f>
        <v>Городское поселение город Дмитриев</v>
      </c>
      <c r="C17">
        <f>SUMIF('Схема с ПС'!$B$2:$B$1000,Фатеж!A17,'Схема с ПС'!$N$2:$N$1000)</f>
        <v>1595.95</v>
      </c>
      <c r="D17">
        <f>SUMIF('Схема с ПС'!$B$2:$B$1000,Фатеж!A17,'Схема с ПС'!$T$2:$T$1000)</f>
        <v>103851.06946</v>
      </c>
      <c r="E17">
        <f>SUMIF('Схема с ПС'!$B$2:$B$1000,Фатеж!A17,'Схема с ПС'!$AJ$2:$AJ$1000)</f>
        <v>116196.62835000001</v>
      </c>
      <c r="G17">
        <f>SUMIF('Схема без ПС'!$B$2:$B$1000,Фатеж!A17,'Схема без ПС'!$T$2:$T$1000)</f>
        <v>218926.20513000002</v>
      </c>
    </row>
    <row r="18" spans="1:7" x14ac:dyDescent="0.25">
      <c r="A18" t="s">
        <v>886</v>
      </c>
      <c r="B18" t="str">
        <f>VLOOKUP(A18,'Схема с ПС'!$B$2:$C$1000,2,0)</f>
        <v>Сельское поселение Возовский сельсовет</v>
      </c>
      <c r="C18">
        <f>SUMIF('Схема с ПС'!$B$2:$B$1000,Фатеж!A18,'Схема с ПС'!$N$2:$N$1000)</f>
        <v>358.43</v>
      </c>
      <c r="D18">
        <f>SUMIF('Схема с ПС'!$B$2:$B$1000,Фатеж!A18,'Схема с ПС'!$T$2:$T$1000)</f>
        <v>20874.665379999999</v>
      </c>
      <c r="E18">
        <f>SUMIF('Схема с ПС'!$B$2:$B$1000,Фатеж!A18,'Схема с ПС'!$AJ$2:$AJ$1000)</f>
        <v>26096.27965</v>
      </c>
      <c r="G18">
        <f>SUMIF('Схема без ПС'!$B$2:$B$1000,Фатеж!A18,'Схема без ПС'!$T$2:$T$1000)</f>
        <v>37081.247739999999</v>
      </c>
    </row>
    <row r="19" spans="1:7" x14ac:dyDescent="0.25">
      <c r="A19" t="s">
        <v>967</v>
      </c>
      <c r="B19" t="str">
        <f>VLOOKUP(A19,'Схема с ПС'!$B$2:$C$1000,2,0)</f>
        <v>Сельское поселение Платавский сельсовет</v>
      </c>
      <c r="C19">
        <f>SUMIF('Схема с ПС'!$B$2:$B$1000,Фатеж!A19,'Схема с ПС'!$N$2:$N$1000)</f>
        <v>181.99</v>
      </c>
      <c r="D19">
        <f>SUMIF('Схема с ПС'!$B$2:$B$1000,Фатеж!A19,'Схема с ПС'!$T$2:$T$1000)</f>
        <v>8591.832620000001</v>
      </c>
      <c r="E19">
        <f>SUMIF('Схема с ПС'!$B$2:$B$1000,Фатеж!A19,'Схема с ПС'!$AJ$2:$AJ$1000)</f>
        <v>13250.179759999999</v>
      </c>
      <c r="G19">
        <f>SUMIF('Схема без ПС'!$B$2:$B$1000,Фатеж!A19,'Схема без ПС'!$T$2:$T$1000)</f>
        <v>21714.125890000003</v>
      </c>
    </row>
    <row r="20" spans="1:7" x14ac:dyDescent="0.25">
      <c r="A20" t="s">
        <v>1010</v>
      </c>
      <c r="B20" t="str">
        <f>VLOOKUP(A20,'Схема с ПС'!$B$2:$C$1000,2,0)</f>
        <v>Сельское поселение Ваблинский сельсовет</v>
      </c>
      <c r="C20">
        <f>SUMIF('Схема с ПС'!$B$2:$B$1000,Фатеж!A20,'Схема с ПС'!$N$2:$N$1000)</f>
        <v>142.13</v>
      </c>
      <c r="D20">
        <f>SUMIF('Схема с ПС'!$B$2:$B$1000,Фатеж!A20,'Схема с ПС'!$T$2:$T$1000)</f>
        <v>7777.1636899999994</v>
      </c>
      <c r="E20">
        <f>SUMIF('Схема с ПС'!$B$2:$B$1000,Фатеж!A20,'Схема с ПС'!$AJ$2:$AJ$1000)</f>
        <v>10348.08533</v>
      </c>
      <c r="G20">
        <f>SUMIF('Схема без ПС'!$B$2:$B$1000,Фатеж!A20,'Схема без ПС'!$T$2:$T$1000)</f>
        <v>15806.62671</v>
      </c>
    </row>
    <row r="21" spans="1:7" x14ac:dyDescent="0.25">
      <c r="A21" t="s">
        <v>1018</v>
      </c>
      <c r="B21" t="str">
        <f>VLOOKUP(A21,'Схема с ПС'!$B$2:$C$1000,2,0)</f>
        <v>Сельское поселение Верхне-Смородинский сельсовет</v>
      </c>
      <c r="C21">
        <f>SUMIF('Схема с ПС'!$B$2:$B$1000,Фатеж!A21,'Схема с ПС'!$N$2:$N$1000)</f>
        <v>169.31</v>
      </c>
      <c r="D21">
        <f>SUMIF('Схема с ПС'!$B$2:$B$1000,Фатеж!A21,'Схема с ПС'!$T$2:$T$1000)</f>
        <v>11164.043180000001</v>
      </c>
      <c r="E21">
        <f>SUMIF('Схема с ПС'!$B$2:$B$1000,Фатеж!A21,'Схема с ПС'!$AJ$2:$AJ$1000)</f>
        <v>12326.98465</v>
      </c>
      <c r="G21">
        <f>SUMIF('Схема без ПС'!$B$2:$B$1000,Фатеж!A21,'Схема без ПС'!$T$2:$T$1000)</f>
        <v>18819.47509</v>
      </c>
    </row>
    <row r="22" spans="1:7" x14ac:dyDescent="0.25">
      <c r="A22" t="s">
        <v>1023</v>
      </c>
      <c r="B22" t="str">
        <f>VLOOKUP(A22,'Схема с ПС'!$B$2:$C$1000,2,0)</f>
        <v>Сельское поселение Банинский сельсовет</v>
      </c>
      <c r="C22">
        <f>SUMIF('Схема с ПС'!$B$2:$B$1000,Фатеж!A22,'Схема с ПС'!$N$2:$N$1000)</f>
        <v>532.95000000000005</v>
      </c>
      <c r="D22">
        <f>SUMIF('Схема с ПС'!$B$2:$B$1000,Фатеж!A22,'Схема с ПС'!$T$2:$T$1000)</f>
        <v>6337.7983000000004</v>
      </c>
      <c r="E22">
        <f>SUMIF('Схема с ПС'!$B$2:$B$1000,Фатеж!A22,'Схема с ПС'!$AJ$2:$AJ$1000)</f>
        <v>38802.58973</v>
      </c>
      <c r="G22">
        <f>SUMIF('Схема без ПС'!$B$2:$B$1000,Фатеж!A22,'Схема без ПС'!$T$2:$T$1000)</f>
        <v>44765.877850000004</v>
      </c>
    </row>
    <row r="23" spans="1:7" x14ac:dyDescent="0.25">
      <c r="A23" t="s">
        <v>1067</v>
      </c>
      <c r="B23" t="str">
        <f>VLOOKUP(A23,'Схема с ПС'!$B$2:$C$1000,2,0)</f>
        <v>Городское поселение город Фатеж</v>
      </c>
      <c r="C23">
        <f>SUMIF('Схема с ПС'!$B$2:$B$1000,Фатеж!A23,'Схема с ПС'!$N$2:$N$1000)</f>
        <v>1295.5500000000002</v>
      </c>
      <c r="D23">
        <f>SUMIF('Схема с ПС'!$B$2:$B$1000,Фатеж!A23,'Схема с ПС'!$T$2:$T$1000)</f>
        <v>5736.5603499999997</v>
      </c>
      <c r="E23">
        <f>SUMIF('Схема с ПС'!$B$2:$B$1000,Фатеж!A23,'Схема с ПС'!$AJ$2:$AJ$1000)</f>
        <v>94325.34971000001</v>
      </c>
      <c r="G23">
        <f>SUMIF('Схема без ПС'!$B$2:$B$1000,Фатеж!A23,'Схема без ПС'!$T$2:$T$1000)</f>
        <v>99433.59822</v>
      </c>
    </row>
    <row r="24" spans="1:7" x14ac:dyDescent="0.25">
      <c r="A24" t="s">
        <v>1077</v>
      </c>
      <c r="B24" t="str">
        <f>VLOOKUP(A24,'Схема с ПС'!$B$2:$C$1000,2,0)</f>
        <v>Сельское поселение Титовский сельсовет</v>
      </c>
      <c r="C24">
        <f>SUMIF('Схема с ПС'!$B$2:$B$1000,Фатеж!A24,'Схема с ПС'!$N$2:$N$1000)</f>
        <v>103.14</v>
      </c>
      <c r="D24">
        <f>SUMIF('Схема с ПС'!$B$2:$B$1000,Фатеж!A24,'Схема с ПС'!$T$2:$T$1000)</f>
        <v>5480.7488699999994</v>
      </c>
      <c r="E24">
        <f>SUMIF('Схема с ПС'!$B$2:$B$1000,Фатеж!A24,'Схема с ПС'!$AJ$2:$AJ$1000)</f>
        <v>7509.3331500000004</v>
      </c>
      <c r="G24">
        <f>SUMIF('Схема без ПС'!$B$2:$B$1000,Фатеж!A24,'Схема без ПС'!$T$2:$T$1000)</f>
        <v>10144.272860000001</v>
      </c>
    </row>
    <row r="25" spans="1:7" x14ac:dyDescent="0.25">
      <c r="A25" t="s">
        <v>1131</v>
      </c>
      <c r="B25" t="str">
        <f>VLOOKUP(A25,'Схема с ПС'!$B$2:$C$1000,2,0)</f>
        <v>Сельское поселение Дмитриевский сельсовет</v>
      </c>
      <c r="C25">
        <f>SUMIF('Схема с ПС'!$B$2:$B$1000,Фатеж!A25,'Схема с ПС'!$N$2:$N$1000)</f>
        <v>248.33999999999997</v>
      </c>
      <c r="D25">
        <f>SUMIF('Схема с ПС'!$B$2:$B$1000,Фатеж!A25,'Схема с ПС'!$T$2:$T$1000)</f>
        <v>8343.89977</v>
      </c>
      <c r="E25">
        <f>SUMIF('Схема с ПС'!$B$2:$B$1000,Фатеж!A25,'Схема с ПС'!$AJ$2:$AJ$1000)</f>
        <v>18080.936549999999</v>
      </c>
      <c r="G25">
        <f>SUMIF('Схема без ПС'!$B$2:$B$1000,Фатеж!A25,'Схема без ПС'!$T$2:$T$1000)</f>
        <v>25811.484619999999</v>
      </c>
    </row>
    <row r="26" spans="1:7" x14ac:dyDescent="0.25">
      <c r="A26" t="s">
        <v>1180</v>
      </c>
      <c r="B26" t="str">
        <f>VLOOKUP(A26,'Схема с ПС'!$B$2:$C$1000,2,0)</f>
        <v>Сельское поселение Новоандросовский сельсовет</v>
      </c>
      <c r="C26">
        <f>SUMIF('Схема с ПС'!$B$2:$B$1000,Фатеж!A26,'Схема с ПС'!$N$2:$N$1000)</f>
        <v>263.82</v>
      </c>
      <c r="D26">
        <f>SUMIF('Схема с ПС'!$B$2:$B$1000,Фатеж!A26,'Схема с ПС'!$T$2:$T$1000)</f>
        <v>13460.00676</v>
      </c>
      <c r="E26">
        <f>SUMIF('Схема с ПС'!$B$2:$B$1000,Фатеж!A26,'Схема с ПС'!$AJ$2:$AJ$1000)</f>
        <v>19207.99179</v>
      </c>
      <c r="G26">
        <f>SUMIF('Схема без ПС'!$B$2:$B$1000,Фатеж!A26,'Схема без ПС'!$T$2:$T$1000)</f>
        <v>32482.60916</v>
      </c>
    </row>
    <row r="27" spans="1:7" x14ac:dyDescent="0.25">
      <c r="A27" t="s">
        <v>1195</v>
      </c>
      <c r="B27" t="str">
        <f>VLOOKUP(A27,'Схема с ПС'!$B$2:$C$1000,2,0)</f>
        <v>Сельское поселение Новопершинский сельсовет</v>
      </c>
      <c r="C27">
        <f>SUMIF('Схема с ПС'!$B$2:$B$1000,Фатеж!A27,'Схема с ПС'!$N$2:$N$1000)</f>
        <v>226.71</v>
      </c>
      <c r="D27">
        <f>SUMIF('Схема с ПС'!$B$2:$B$1000,Фатеж!A27,'Схема с ПС'!$T$2:$T$1000)</f>
        <v>12577.257310000001</v>
      </c>
      <c r="E27">
        <f>SUMIF('Схема с ПС'!$B$2:$B$1000,Фатеж!A27,'Схема с ПС'!$AJ$2:$AJ$1000)</f>
        <v>16506.117119999999</v>
      </c>
      <c r="G27">
        <f>SUMIF('Схема без ПС'!$B$2:$B$1000,Фатеж!A27,'Схема без ПС'!$T$2:$T$1000)</f>
        <v>28924.062669999999</v>
      </c>
    </row>
    <row r="28" spans="1:7" x14ac:dyDescent="0.25">
      <c r="A28" t="s">
        <v>1321</v>
      </c>
      <c r="B28" t="str">
        <f>VLOOKUP(A28,'Схема с ПС'!$B$2:$C$1000,2,0)</f>
        <v>Сельское поселение Ивановский сельсовет Курский район</v>
      </c>
      <c r="C28">
        <f>SUMIF('Схема с ПС'!$B$2:$B$1000,Фатеж!A28,'Схема с ПС'!$N$2:$N$1000)</f>
        <v>538.91999999999996</v>
      </c>
      <c r="D28">
        <f>SUMIF('Схема с ПС'!$B$2:$B$1000,Фатеж!A28,'Схема с ПС'!$T$2:$T$1000)</f>
        <v>11320.28314</v>
      </c>
      <c r="E28">
        <f>SUMIF('Схема с ПС'!$B$2:$B$1000,Фатеж!A28,'Схема с ПС'!$AJ$2:$AJ$1000)</f>
        <v>39237.248630000002</v>
      </c>
      <c r="G28">
        <f>SUMIF('Схема без ПС'!$B$2:$B$1000,Фатеж!A28,'Схема без ПС'!$T$2:$T$1000)</f>
        <v>32406.314429999999</v>
      </c>
    </row>
    <row r="29" spans="1:7" x14ac:dyDescent="0.25">
      <c r="A29" t="s">
        <v>1326</v>
      </c>
      <c r="B29" t="str">
        <f>VLOOKUP(A29,'Схема с ПС'!$B$2:$C$1000,2,0)</f>
        <v>Сельское поселение Солнечный сельсовет</v>
      </c>
      <c r="C29">
        <f>SUMIF('Схема с ПС'!$B$2:$B$1000,Фатеж!A29,'Схема с ПС'!$N$2:$N$1000)</f>
        <v>558.64</v>
      </c>
      <c r="D29">
        <f>SUMIF('Схема с ПС'!$B$2:$B$1000,Фатеж!A29,'Схема с ПС'!$T$2:$T$1000)</f>
        <v>22935.317340000001</v>
      </c>
      <c r="E29">
        <f>SUMIF('Схема с ПС'!$B$2:$B$1000,Фатеж!A29,'Схема с ПС'!$AJ$2:$AJ$1000)</f>
        <v>40673.00634</v>
      </c>
      <c r="G29">
        <f>SUMIF('Схема без ПС'!$B$2:$B$1000,Фатеж!A29,'Схема без ПС'!$T$2:$T$1000)</f>
        <v>45966.680090000002</v>
      </c>
    </row>
    <row r="30" spans="1:7" x14ac:dyDescent="0.25">
      <c r="A30" t="s">
        <v>1341</v>
      </c>
      <c r="B30" t="str">
        <f>VLOOKUP(A30,'Схема с ПС'!$B$2:$C$1000,2,0)</f>
        <v>Сельское поселение Новоспасский сельсовет</v>
      </c>
      <c r="C30">
        <f>SUMIF('Схема с ПС'!$B$2:$B$1000,Фатеж!A30,'Схема с ПС'!$N$2:$N$1000)</f>
        <v>237.14000000000001</v>
      </c>
      <c r="D30">
        <f>SUMIF('Схема с ПС'!$B$2:$B$1000,Фатеж!A30,'Схема с ПС'!$T$2:$T$1000)</f>
        <v>10624.200199999999</v>
      </c>
      <c r="E30">
        <f>SUMIF('Схема с ПС'!$B$2:$B$1000,Фатеж!A30,'Схема с ПС'!$AJ$2:$AJ$1000)</f>
        <v>17265.496070000001</v>
      </c>
      <c r="G30">
        <f>SUMIF('Схема без ПС'!$B$2:$B$1000,Фатеж!A30,'Схема без ПС'!$T$2:$T$1000)</f>
        <v>21346.597710000002</v>
      </c>
    </row>
    <row r="31" spans="1:7" x14ac:dyDescent="0.25">
      <c r="A31" t="s">
        <v>1400</v>
      </c>
      <c r="B31" t="str">
        <f>VLOOKUP(A31,'Схема с ПС'!$B$2:$C$1000,2,0)</f>
        <v>Сельское поселение Михайловский сельсовет Железногорский район</v>
      </c>
      <c r="C31">
        <f>SUMIF('Схема с ПС'!$B$2:$B$1000,Фатеж!A31,'Схема с ПС'!$N$2:$N$1000)</f>
        <v>845.94</v>
      </c>
      <c r="D31">
        <f>SUMIF('Схема с ПС'!$B$2:$B$1000,Фатеж!A31,'Схема с ПС'!$T$2:$T$1000)</f>
        <v>43730.437279999998</v>
      </c>
      <c r="E31">
        <f>SUMIF('Схема с ПС'!$B$2:$B$1000,Фатеж!A31,'Схема с ПС'!$AJ$2:$AJ$1000)</f>
        <v>61590.510849999999</v>
      </c>
      <c r="G31">
        <f>SUMIF('Схема без ПС'!$B$2:$B$1000,Фатеж!A31,'Схема без ПС'!$T$2:$T$1000)</f>
        <v>104726.49622999999</v>
      </c>
    </row>
    <row r="32" spans="1:7" x14ac:dyDescent="0.25">
      <c r="A32" t="s">
        <v>1410</v>
      </c>
      <c r="B32" t="str">
        <f>VLOOKUP(A32,'Схема с ПС'!$B$2:$C$1000,2,0)</f>
        <v>Сельское поселение Захарковский сельсовет</v>
      </c>
      <c r="C32">
        <f>SUMIF('Схема с ПС'!$B$2:$B$1000,Фатеж!A32,'Схема с ПС'!$N$2:$N$1000)</f>
        <v>50.38</v>
      </c>
      <c r="D32">
        <f>SUMIF('Схема с ПС'!$B$2:$B$1000,Фатеж!A32,'Схема с ПС'!$T$2:$T$1000)</f>
        <v>3779.7619</v>
      </c>
      <c r="E32">
        <f>SUMIF('Схема с ПС'!$B$2:$B$1000,Фатеж!A32,'Схема с ПС'!$AJ$2:$AJ$1000)</f>
        <v>3668.02603</v>
      </c>
      <c r="G32">
        <f>SUMIF('Схема без ПС'!$B$2:$B$1000,Фатеж!A32,'Схема без ПС'!$T$2:$T$1000)</f>
        <v>7412.3853099999997</v>
      </c>
    </row>
    <row r="33" spans="1:7" x14ac:dyDescent="0.25">
      <c r="A33" t="s">
        <v>1415</v>
      </c>
      <c r="B33" t="str">
        <f>VLOOKUP(A33,'Схема с ПС'!$B$2:$C$1000,2,0)</f>
        <v>Сельское поселение Глебовский сельсовет</v>
      </c>
      <c r="C33">
        <f>SUMIF('Схема с ПС'!$B$2:$B$1000,Фатеж!A33,'Схема с ПС'!$N$2:$N$1000)</f>
        <v>161.09</v>
      </c>
      <c r="D33">
        <f>SUMIF('Схема с ПС'!$B$2:$B$1000,Фатеж!A33,'Схема с ПС'!$T$2:$T$1000)</f>
        <v>1585.2491399999999</v>
      </c>
      <c r="E33">
        <f>SUMIF('Схема с ПС'!$B$2:$B$1000,Фатеж!A33,'Схема с ПС'!$AJ$2:$AJ$1000)</f>
        <v>11728.50958</v>
      </c>
      <c r="G33">
        <f>SUMIF('Схема без ПС'!$B$2:$B$1000,Фатеж!A33,'Схема без ПС'!$T$2:$T$1000)</f>
        <v>13235.63379</v>
      </c>
    </row>
    <row r="34" spans="1:7" x14ac:dyDescent="0.25">
      <c r="A34" t="s">
        <v>1435</v>
      </c>
      <c r="B34" t="str">
        <f>VLOOKUP(A34,'Схема с ПС'!$B$2:$C$1000,2,0)</f>
        <v>Сельское поселение Русановский сельсовет Фатежского района</v>
      </c>
      <c r="C34">
        <f>SUMIF('Схема с ПС'!$B$2:$B$1000,Фатеж!A34,'Схема с ПС'!$N$2:$N$1000)</f>
        <v>417.84000000000003</v>
      </c>
      <c r="D34">
        <f>SUMIF('Схема с ПС'!$B$2:$B$1000,Фатеж!A34,'Схема с ПС'!$T$2:$T$1000)</f>
        <v>3968.2218899999998</v>
      </c>
      <c r="E34">
        <f>SUMIF('Схема с ПС'!$B$2:$B$1000,Фатеж!A34,'Схема с ПС'!$AJ$2:$AJ$1000)</f>
        <v>30421.754560000001</v>
      </c>
      <c r="G34">
        <f>SUMIF('Схема без ПС'!$B$2:$B$1000,Фатеж!A34,'Схема без ПС'!$T$2:$T$1000)</f>
        <v>33141.598850000002</v>
      </c>
    </row>
    <row r="35" spans="1:7" x14ac:dyDescent="0.25">
      <c r="A35" t="s">
        <v>1440</v>
      </c>
      <c r="B35" t="str">
        <f>VLOOKUP(A35,'Схема с ПС'!$B$2:$C$1000,2,0)</f>
        <v>Сельское поселение Наумовский сельсовет</v>
      </c>
      <c r="C35">
        <f>SUMIF('Схема с ПС'!$B$2:$B$1000,Фатеж!A35,'Схема с ПС'!$N$2:$N$1000)</f>
        <v>122.33000000000001</v>
      </c>
      <c r="D35">
        <f>SUMIF('Схема с ПС'!$B$2:$B$1000,Фатеж!A35,'Схема с ПС'!$T$2:$T$1000)</f>
        <v>9130.4416999999994</v>
      </c>
      <c r="E35">
        <f>SUMIF('Схема с ПС'!$B$2:$B$1000,Фатеж!A35,'Схема с ПС'!$AJ$2:$AJ$1000)</f>
        <v>8906.5030499999993</v>
      </c>
      <c r="G35">
        <f>SUMIF('Схема без ПС'!$B$2:$B$1000,Фатеж!A35,'Схема без ПС'!$T$2:$T$1000)</f>
        <v>13748.85009</v>
      </c>
    </row>
    <row r="36" spans="1:7" x14ac:dyDescent="0.25">
      <c r="A36" t="s">
        <v>1470</v>
      </c>
      <c r="B36" t="str">
        <f>VLOOKUP(A36,'Схема с ПС'!$B$2:$C$1000,2,0)</f>
        <v>Сельское поселение Линецкий сельсовет</v>
      </c>
      <c r="C36">
        <f>SUMIF('Схема с ПС'!$B$2:$B$1000,Фатеж!A36,'Схема с ПС'!$N$2:$N$1000)</f>
        <v>234.54</v>
      </c>
      <c r="D36">
        <f>SUMIF('Схема с ПС'!$B$2:$B$1000,Фатеж!A36,'Схема с ПС'!$T$2:$T$1000)</f>
        <v>11039.010429999998</v>
      </c>
      <c r="E36">
        <f>SUMIF('Схема с ПС'!$B$2:$B$1000,Фатеж!A36,'Схема с ПС'!$AJ$2:$AJ$1000)</f>
        <v>17076.197380000001</v>
      </c>
      <c r="G36">
        <f>SUMIF('Схема без ПС'!$B$2:$B$1000,Фатеж!A36,'Схема без ПС'!$T$2:$T$1000)</f>
        <v>27950.393819999998</v>
      </c>
    </row>
    <row r="37" spans="1:7" x14ac:dyDescent="0.25">
      <c r="A37" t="s">
        <v>1526</v>
      </c>
      <c r="B37" t="str">
        <f>VLOOKUP(A37,'Схема с ПС'!$B$2:$C$1000,2,0)</f>
        <v>Городское поселение поселок Поныри</v>
      </c>
      <c r="C37">
        <f>SUMIF('Схема с ПС'!$B$2:$B$1000,Фатеж!A37,'Схема с ПС'!$N$2:$N$1000)</f>
        <v>1220.26</v>
      </c>
      <c r="D37">
        <f>SUMIF('Схема с ПС'!$B$2:$B$1000,Фатеж!A37,'Схема с ПС'!$T$2:$T$1000)</f>
        <v>73749.730209999994</v>
      </c>
      <c r="E37">
        <f>SUMIF('Схема с ПС'!$B$2:$B$1000,Фатеж!A37,'Схема с ПС'!$AJ$2:$AJ$1000)</f>
        <v>88843.696679999994</v>
      </c>
      <c r="G37">
        <f>SUMIF('Схема без ПС'!$B$2:$B$1000,Фатеж!A37,'Схема без ПС'!$T$2:$T$1000)</f>
        <v>161735.93596</v>
      </c>
    </row>
    <row r="38" spans="1:7" x14ac:dyDescent="0.25">
      <c r="A38" t="s">
        <v>1541</v>
      </c>
      <c r="B38" t="str">
        <f>VLOOKUP(A38,'Схема с ПС'!$B$2:$C$1000,2,0)</f>
        <v>Сельское поселение Становской сельсовет</v>
      </c>
      <c r="C38">
        <f>SUMIF('Схема с ПС'!$B$2:$B$1000,Фатеж!A38,'Схема с ПС'!$N$2:$N$1000)</f>
        <v>377.37</v>
      </c>
      <c r="D38">
        <f>SUMIF('Схема с ПС'!$B$2:$B$1000,Фатеж!A38,'Схема с ПС'!$T$2:$T$1000)</f>
        <v>20734.311800000003</v>
      </c>
      <c r="E38">
        <f>SUMIF('Схема с ПС'!$B$2:$B$1000,Фатеж!A38,'Схема с ПС'!$AJ$2:$AJ$1000)</f>
        <v>27475.247750000002</v>
      </c>
      <c r="G38">
        <f>SUMIF('Схема без ПС'!$B$2:$B$1000,Фатеж!A38,'Схема без ПС'!$T$2:$T$1000)</f>
        <v>47944.377240000002</v>
      </c>
    </row>
    <row r="39" spans="1:7" x14ac:dyDescent="0.25">
      <c r="A39" t="s">
        <v>1579</v>
      </c>
      <c r="B39" t="str">
        <f>VLOOKUP(A39,'Схема с ПС'!$B$2:$C$1000,2,0)</f>
        <v>Сельское поселение Донской сельсовет</v>
      </c>
      <c r="C39">
        <f>SUMIF('Схема с ПС'!$B$2:$B$1000,Фатеж!A39,'Схема с ПС'!$N$2:$N$1000)</f>
        <v>547.44000000000005</v>
      </c>
      <c r="D39">
        <f>SUMIF('Схема с ПС'!$B$2:$B$1000,Фатеж!A39,'Схема с ПС'!$T$2:$T$1000)</f>
        <v>23084.79033</v>
      </c>
      <c r="E39">
        <f>SUMIF('Схема с ПС'!$B$2:$B$1000,Фатеж!A39,'Схема с ПС'!$AJ$2:$AJ$1000)</f>
        <v>39857.565849999999</v>
      </c>
      <c r="G39">
        <f>SUMIF('Схема без ПС'!$B$2:$B$1000,Фатеж!A39,'Схема без ПС'!$T$2:$T$1000)</f>
        <v>45881.246489999998</v>
      </c>
    </row>
    <row r="40" spans="1:7" x14ac:dyDescent="0.25">
      <c r="A40" t="s">
        <v>1630</v>
      </c>
      <c r="B40" t="str">
        <f>VLOOKUP(A40,'Схема с ПС'!$B$2:$C$1000,2,0)</f>
        <v>Сельское поселение Молотычевский сельсовет</v>
      </c>
      <c r="C40">
        <f>SUMIF('Схема с ПС'!$B$2:$B$1000,Фатеж!A40,'Схема с ПС'!$N$2:$N$1000)</f>
        <v>241.21999999999997</v>
      </c>
      <c r="D40">
        <f>SUMIF('Схема с ПС'!$B$2:$B$1000,Фатеж!A40,'Схема с ПС'!$T$2:$T$1000)</f>
        <v>7946.8339899999992</v>
      </c>
      <c r="E40">
        <f>SUMIF('Схема с ПС'!$B$2:$B$1000,Фатеж!A40,'Схема с ПС'!$AJ$2:$AJ$1000)</f>
        <v>17562.54939</v>
      </c>
      <c r="G40">
        <f>SUMIF('Схема без ПС'!$B$2:$B$1000,Фатеж!A40,'Схема без ПС'!$T$2:$T$1000)</f>
        <v>25339.87527</v>
      </c>
    </row>
    <row r="41" spans="1:7" x14ac:dyDescent="0.25">
      <c r="A41" t="s">
        <v>1635</v>
      </c>
      <c r="B41" t="str">
        <f>VLOOKUP(A41,'Схема с ПС'!$B$2:$C$1000,2,0)</f>
        <v>Сельское поселение Старогородский сельсовет</v>
      </c>
      <c r="C41">
        <f>SUMIF('Схема с ПС'!$B$2:$B$1000,Фатеж!A41,'Схема с ПС'!$N$2:$N$1000)</f>
        <v>276.83000000000004</v>
      </c>
      <c r="D41">
        <f>SUMIF('Схема с ПС'!$B$2:$B$1000,Фатеж!A41,'Схема с ПС'!$T$2:$T$1000)</f>
        <v>19413.592360000002</v>
      </c>
      <c r="E41">
        <f>SUMIF('Схема с ПС'!$B$2:$B$1000,Фатеж!A41,'Схема с ПС'!$AJ$2:$AJ$1000)</f>
        <v>20155.21328</v>
      </c>
      <c r="G41">
        <f>SUMIF('Схема без ПС'!$B$2:$B$1000,Фатеж!A41,'Схема без ПС'!$T$2:$T$1000)</f>
        <v>39555.327690000006</v>
      </c>
    </row>
    <row r="42" spans="1:7" x14ac:dyDescent="0.25">
      <c r="A42" t="s">
        <v>1655</v>
      </c>
      <c r="B42" t="str">
        <f>VLOOKUP(A42,'Схема с ПС'!$B$2:$C$1000,2,0)</f>
        <v>Сельское поселение Крупецкой сельсовет Дмитриевский район</v>
      </c>
      <c r="C42">
        <f>SUMIF('Схема с ПС'!$B$2:$B$1000,Фатеж!A42,'Схема с ПС'!$N$2:$N$1000)</f>
        <v>494.89</v>
      </c>
      <c r="D42">
        <f>SUMIF('Схема с ПС'!$B$2:$B$1000,Фатеж!A42,'Схема с ПС'!$T$2:$T$1000)</f>
        <v>32813.607060000002</v>
      </c>
      <c r="E42">
        <f>SUMIF('Схема с ПС'!$B$2:$B$1000,Фатеж!A42,'Схема с ПС'!$AJ$2:$AJ$1000)</f>
        <v>36031.54823</v>
      </c>
      <c r="G42">
        <f>SUMIF('Схема без ПС'!$B$2:$B$1000,Фатеж!A42,'Схема без ПС'!$T$2:$T$1000)</f>
        <v>68497.390320000006</v>
      </c>
    </row>
    <row r="43" spans="1:7" x14ac:dyDescent="0.25">
      <c r="A43" t="s">
        <v>1665</v>
      </c>
      <c r="B43" t="str">
        <f>VLOOKUP(A43,'Схема с ПС'!$B$2:$C$1000,2,0)</f>
        <v>Сельское поселение Рышковский сельсовет Железногорский район</v>
      </c>
      <c r="C43">
        <f>SUMIF('Схема с ПС'!$B$2:$B$1000,Фатеж!A43,'Схема с ПС'!$N$2:$N$1000)</f>
        <v>254.32</v>
      </c>
      <c r="D43">
        <f>SUMIF('Схема с ПС'!$B$2:$B$1000,Фатеж!A43,'Схема с ПС'!$T$2:$T$1000)</f>
        <v>9786.7951299999986</v>
      </c>
      <c r="E43">
        <f>SUMIF('Схема с ПС'!$B$2:$B$1000,Фатеж!A43,'Схема с ПС'!$AJ$2:$AJ$1000)</f>
        <v>18516.323519999998</v>
      </c>
      <c r="G43">
        <f>SUMIF('Схема без ПС'!$B$2:$B$1000,Фатеж!A43,'Схема без ПС'!$T$2:$T$1000)</f>
        <v>28124.405020000002</v>
      </c>
    </row>
    <row r="44" spans="1:7" x14ac:dyDescent="0.25">
      <c r="A44" t="s">
        <v>1673</v>
      </c>
      <c r="B44" t="str">
        <f>VLOOKUP(A44,'Схема с ПС'!$B$2:$C$1000,2,0)</f>
        <v>Сельское поселение Ануфриевский сельсовет</v>
      </c>
      <c r="C44">
        <f>SUMIF('Схема с ПС'!$B$2:$B$1000,Фатеж!A44,'Схема с ПС'!$N$2:$N$1000)</f>
        <v>314.98</v>
      </c>
      <c r="D44">
        <f>SUMIF('Схема с ПС'!$B$2:$B$1000,Фатеж!A44,'Схема с ПС'!$T$2:$T$1000)</f>
        <v>20393.073799999998</v>
      </c>
      <c r="E44">
        <f>SUMIF('Схема с ПС'!$B$2:$B$1000,Фатеж!A44,'Схема с ПС'!$AJ$2:$AJ$1000)</f>
        <v>22932.807420000001</v>
      </c>
      <c r="G44">
        <f>SUMIF('Схема без ПС'!$B$2:$B$1000,Фатеж!A44,'Схема без ПС'!$T$2:$T$1000)</f>
        <v>34635.043810000003</v>
      </c>
    </row>
    <row r="45" spans="1:7" x14ac:dyDescent="0.25">
      <c r="A45" t="s">
        <v>1678</v>
      </c>
      <c r="B45" t="str">
        <f>VLOOKUP(A45,'Схема с ПС'!$B$2:$C$1000,2,0)</f>
        <v>Сельское поселение Ленинский сельсовет Железногорский район</v>
      </c>
      <c r="C45">
        <f>SUMIF('Схема с ПС'!$B$2:$B$1000,Фатеж!A45,'Схема с ПС'!$N$2:$N$1000)</f>
        <v>141.53</v>
      </c>
      <c r="D45">
        <f>SUMIF('Схема с ПС'!$B$2:$B$1000,Фатеж!A45,'Схема с ПС'!$T$2:$T$1000)</f>
        <v>7325.3465400000005</v>
      </c>
      <c r="E45">
        <f>SUMIF('Схема с ПС'!$B$2:$B$1000,Фатеж!A45,'Схема с ПС'!$AJ$2:$AJ$1000)</f>
        <v>10304.401020000001</v>
      </c>
      <c r="G45">
        <f>SUMIF('Схема без ПС'!$B$2:$B$1000,Фатеж!A45,'Схема без ПС'!$T$2:$T$1000)</f>
        <v>17530.29278</v>
      </c>
    </row>
    <row r="46" spans="1:7" x14ac:dyDescent="0.25">
      <c r="A46" t="s">
        <v>1696</v>
      </c>
      <c r="B46" t="str">
        <f>VLOOKUP(A46,'Схема с ПС'!$B$2:$C$1000,2,0)</f>
        <v>Сельское поселение Ольховатский сельсовет</v>
      </c>
      <c r="C46">
        <f>SUMIF('Схема с ПС'!$B$2:$B$1000,Фатеж!A46,'Схема с ПС'!$N$2:$N$1000)</f>
        <v>204.09</v>
      </c>
      <c r="D46">
        <f>SUMIF('Схема с ПС'!$B$2:$B$1000,Фатеж!A46,'Схема с ПС'!$T$2:$T$1000)</f>
        <v>9285.6961300000003</v>
      </c>
      <c r="E46">
        <f>SUMIF('Схема с ПС'!$B$2:$B$1000,Фатеж!A46,'Схема с ПС'!$AJ$2:$AJ$1000)</f>
        <v>14859.218570000001</v>
      </c>
      <c r="G46">
        <f>SUMIF('Схема без ПС'!$B$2:$B$1000,Фатеж!A46,'Схема без ПС'!$T$2:$T$1000)</f>
        <v>24001.49828</v>
      </c>
    </row>
    <row r="47" spans="1:7" x14ac:dyDescent="0.25">
      <c r="C47">
        <f>SUM(C3:C46)</f>
        <v>16458.469999999998</v>
      </c>
      <c r="D47">
        <f>SUM(D3:D46)</f>
        <v>690806.73004000017</v>
      </c>
      <c r="E47">
        <f>SUM(E3:E46)</f>
        <v>1198294.8850800002</v>
      </c>
      <c r="G47">
        <f>SUM(G3:G46)</f>
        <v>1744335.3964100003</v>
      </c>
    </row>
  </sheetData>
  <mergeCells count="1">
    <mergeCell ref="D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F4A6-0AE7-4102-A011-04F2ADBAF81E}">
  <dimension ref="A1:G47"/>
  <sheetViews>
    <sheetView topLeftCell="A22" workbookViewId="0">
      <selection activeCell="D47" sqref="D47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384</v>
      </c>
      <c r="B3" t="str">
        <f>VLOOKUP(A3,'Схема с ПС'!$B$2:$C$1000,2,0)</f>
        <v>Сельское поселение Рудавский сельсовет</v>
      </c>
      <c r="C3">
        <f>SUMIF('Схема с ПС'!$B$2:$B$1000,A3,'Схема с ПС'!$N$2:$N$1000)</f>
        <v>654.78</v>
      </c>
      <c r="D3">
        <f>SUMIF('Схема с ПС'!$B$2:$B$1000,A3,'Схема с ПС'!$T$2:$T$1000)</f>
        <v>6557.2128599999996</v>
      </c>
      <c r="E3">
        <f>SUMIF('Схема с ПС'!$B$2:$B$1000,A3,'Схема с ПС'!$AJ$2:$AJ$1000)</f>
        <v>50807.874940000002</v>
      </c>
      <c r="G3">
        <f>SUMIF('Схема без ПС'!$B$2:$B$1000,A3,'Схема без ПС'!$T$2:$T$1000)</f>
        <v>60381.212370000001</v>
      </c>
    </row>
    <row r="4" spans="1:7" x14ac:dyDescent="0.25">
      <c r="A4" t="s">
        <v>475</v>
      </c>
      <c r="B4" t="str">
        <f>VLOOKUP(A4,'Схема с ПС'!$B$2:$C$1000,2,0)</f>
        <v>Сельское поселение Зоринский сельсовет</v>
      </c>
      <c r="C4">
        <f>SUMIF('Схема с ПС'!$B$2:$B$1000,A4,'Схема с ПС'!$N$2:$N$1000)</f>
        <v>764.19</v>
      </c>
      <c r="D4">
        <f>SUMIF('Схема с ПС'!$B$2:$B$1000,A4,'Схема с ПС'!$T$2:$T$1000)</f>
        <v>10394.460449999999</v>
      </c>
      <c r="E4">
        <f>SUMIF('Схема с ПС'!$B$2:$B$1000,A4,'Схема с ПС'!$AJ$2:$AJ$1000)</f>
        <v>59297.580800000003</v>
      </c>
      <c r="G4">
        <f>SUMIF('Схема без ПС'!$B$2:$B$1000,A4,'Схема без ПС'!$T$2:$T$1000)</f>
        <v>73212.142999999996</v>
      </c>
    </row>
    <row r="5" spans="1:7" x14ac:dyDescent="0.25">
      <c r="A5" t="s">
        <v>551</v>
      </c>
      <c r="B5" t="str">
        <f>VLOOKUP(A5,'Схема с ПС'!$B$2:$C$1000,2,0)</f>
        <v>Сельское поселение Шумаковский сельсовет Солнцевского района</v>
      </c>
      <c r="C5">
        <f>SUMIF('Схема с ПС'!$B$2:$B$1000,A5,'Схема с ПС'!$N$2:$N$1000)</f>
        <v>381.57000000000005</v>
      </c>
      <c r="D5">
        <f>SUMIF('Схема с ПС'!$B$2:$B$1000,A5,'Схема с ПС'!$T$2:$T$1000)</f>
        <v>22608.698779999999</v>
      </c>
      <c r="E5">
        <f>SUMIF('Схема с ПС'!$B$2:$B$1000,A5,'Схема с ПС'!$AJ$2:$AJ$1000)</f>
        <v>29608.05285</v>
      </c>
      <c r="G5">
        <f>SUMIF('Схема без ПС'!$B$2:$B$1000,A5,'Схема без ПС'!$T$2:$T$1000)</f>
        <v>37504.930890000003</v>
      </c>
    </row>
    <row r="6" spans="1:7" x14ac:dyDescent="0.25">
      <c r="A6" t="s">
        <v>579</v>
      </c>
      <c r="B6" t="str">
        <f>VLOOKUP(A6,'Схема с ПС'!$B$2:$C$1000,2,0)</f>
        <v>Городское поселение поселок Солнцево</v>
      </c>
      <c r="C6">
        <f>SUMIF('Схема с ПС'!$B$2:$B$1000,A6,'Схема с ПС'!$N$2:$N$1000)</f>
        <v>912.01</v>
      </c>
      <c r="D6">
        <f>SUMIF('Схема с ПС'!$B$2:$B$1000,A6,'Схема с ПС'!$T$2:$T$1000)</f>
        <v>43401.580849999998</v>
      </c>
      <c r="E6">
        <f>SUMIF('Схема с ПС'!$B$2:$B$1000,A6,'Схема с ПС'!$AJ$2:$AJ$1000)</f>
        <v>70767.723549999995</v>
      </c>
      <c r="G6">
        <f>SUMIF('Схема без ПС'!$B$2:$B$1000,A6,'Схема без ПС'!$T$2:$T$1000)</f>
        <v>87874.443859999999</v>
      </c>
    </row>
    <row r="7" spans="1:7" x14ac:dyDescent="0.25">
      <c r="A7" t="s">
        <v>614</v>
      </c>
      <c r="B7" t="str">
        <f>VLOOKUP(A7,'Схема с ПС'!$B$2:$C$1000,2,0)</f>
        <v>Сельское поселение Каменский сельсовет</v>
      </c>
      <c r="C7">
        <f>SUMIF('Схема с ПС'!$B$2:$B$1000,A7,'Схема с ПС'!$N$2:$N$1000)</f>
        <v>251.19</v>
      </c>
      <c r="D7">
        <f>SUMIF('Схема с ПС'!$B$2:$B$1000,A7,'Схема с ПС'!$T$2:$T$1000)</f>
        <v>4137.3415299999997</v>
      </c>
      <c r="E7">
        <f>SUMIF('Схема с ПС'!$B$2:$B$1000,A7,'Схема с ПС'!$AJ$2:$AJ$1000)</f>
        <v>19491.172770000001</v>
      </c>
      <c r="G7">
        <f>SUMIF('Схема без ПС'!$B$2:$B$1000,A7,'Схема без ПС'!$T$2:$T$1000)</f>
        <v>22031.874390000001</v>
      </c>
    </row>
    <row r="8" spans="1:7" x14ac:dyDescent="0.25">
      <c r="A8" t="s">
        <v>686</v>
      </c>
      <c r="B8" t="str">
        <f>VLOOKUP(A8,'Схема с ПС'!$B$2:$C$1000,2,0)</f>
        <v>Сельское поселение Афанасьевский сельсовет</v>
      </c>
      <c r="C8">
        <f>SUMIF('Схема с ПС'!$B$2:$B$1000,A8,'Схема с ПС'!$N$2:$N$1000)</f>
        <v>790.82999999999993</v>
      </c>
      <c r="D8">
        <f>SUMIF('Схема с ПС'!$B$2:$B$1000,A8,'Схема с ПС'!$T$2:$T$1000)</f>
        <v>6272.2467199999992</v>
      </c>
      <c r="E8">
        <f>SUMIF('Схема с ПС'!$B$2:$B$1000,A8,'Схема с ПС'!$AJ$2:$AJ$1000)</f>
        <v>61364.720580000008</v>
      </c>
      <c r="G8">
        <f>SUMIF('Схема без ПС'!$B$2:$B$1000,A8,'Схема без ПС'!$T$2:$T$1000)</f>
        <v>66121.753980000009</v>
      </c>
    </row>
    <row r="9" spans="1:7" x14ac:dyDescent="0.25">
      <c r="A9" t="s">
        <v>694</v>
      </c>
      <c r="B9" t="str">
        <f>VLOOKUP(A9,'Схема с ПС'!$B$2:$C$1000,2,0)</f>
        <v>Сельское поселение Пушкарский сельсовет</v>
      </c>
      <c r="C9">
        <f>SUMIF('Схема с ПС'!$B$2:$B$1000,A9,'Схема с ПС'!$N$2:$N$1000)</f>
        <v>285.04000000000002</v>
      </c>
      <c r="D9">
        <f>SUMIF('Схема с ПС'!$B$2:$B$1000,A9,'Схема с ПС'!$T$2:$T$1000)</f>
        <v>1773.1558300000002</v>
      </c>
      <c r="E9">
        <f>SUMIF('Схема с ПС'!$B$2:$B$1000,A9,'Схема с ПС'!$AJ$2:$AJ$1000)</f>
        <v>22117.774940000003</v>
      </c>
      <c r="G9">
        <f>SUMIF('Схема без ПС'!$B$2:$B$1000,A9,'Схема без ПС'!$T$2:$T$1000)</f>
        <v>23259.931850000001</v>
      </c>
    </row>
    <row r="10" spans="1:7" x14ac:dyDescent="0.25">
      <c r="A10" t="s">
        <v>771</v>
      </c>
      <c r="B10" t="str">
        <f>VLOOKUP(A10,'Схема с ПС'!$B$2:$C$1000,2,0)</f>
        <v>Сельское поселение Рыбино-Будский сельсовет</v>
      </c>
      <c r="C10">
        <f>SUMIF('Схема с ПС'!$B$2:$B$1000,A10,'Схема с ПС'!$N$2:$N$1000)</f>
        <v>352.88</v>
      </c>
      <c r="D10">
        <f>SUMIF('Схема с ПС'!$B$2:$B$1000,A10,'Схема с ПС'!$T$2:$T$1000)</f>
        <v>7744.2253799999999</v>
      </c>
      <c r="E10">
        <f>SUMIF('Схема с ПС'!$B$2:$B$1000,A10,'Схема с ПС'!$AJ$2:$AJ$1000)</f>
        <v>27381.842619999999</v>
      </c>
      <c r="G10">
        <f>SUMIF('Схема без ПС'!$B$2:$B$1000,A10,'Схема без ПС'!$T$2:$T$1000)</f>
        <v>31963.060160000001</v>
      </c>
    </row>
    <row r="11" spans="1:7" x14ac:dyDescent="0.25">
      <c r="A11" t="s">
        <v>906</v>
      </c>
      <c r="B11" t="str">
        <f>VLOOKUP(A11,'Схема с ПС'!$B$2:$C$1000,2,0)</f>
        <v>Сельское поселение Бабинский сельсовет</v>
      </c>
      <c r="C11">
        <f>SUMIF('Схема с ПС'!$B$2:$B$1000,A11,'Схема с ПС'!$N$2:$N$1000)</f>
        <v>79.91</v>
      </c>
      <c r="D11">
        <f>SUMIF('Схема с ПС'!$B$2:$B$1000,A11,'Схема с ПС'!$T$2:$T$1000)</f>
        <v>3561.5142699999997</v>
      </c>
      <c r="E11">
        <f>SUMIF('Схема с ПС'!$B$2:$B$1000,A11,'Схема с ПС'!$AJ$2:$AJ$1000)</f>
        <v>6200.6433999999999</v>
      </c>
      <c r="G11">
        <f>SUMIF('Схема без ПС'!$B$2:$B$1000,A11,'Схема без ПС'!$T$2:$T$1000)</f>
        <v>7878.2045500000004</v>
      </c>
    </row>
    <row r="12" spans="1:7" x14ac:dyDescent="0.25">
      <c r="A12" t="s">
        <v>1200</v>
      </c>
      <c r="B12" t="str">
        <f>VLOOKUP(A12,'Схема с ПС'!$B$2:$C$1000,2,0)</f>
        <v>Сельское поселение Горяйновский сельсовет</v>
      </c>
      <c r="C12">
        <f>SUMIF('Схема с ПС'!$B$2:$B$1000,A12,'Схема с ПС'!$N$2:$N$1000)</f>
        <v>223.13</v>
      </c>
      <c r="D12">
        <f>SUMIF('Схема с ПС'!$B$2:$B$1000,A12,'Схема с ПС'!$T$2:$T$1000)</f>
        <v>2465.3791799999999</v>
      </c>
      <c r="E12">
        <f>SUMIF('Схема с ПС'!$B$2:$B$1000,A12,'Схема с ПС'!$AJ$2:$AJ$1000)</f>
        <v>17313.847610000001</v>
      </c>
      <c r="G12">
        <f>SUMIF('Схема без ПС'!$B$2:$B$1000,A12,'Схема без ПС'!$T$2:$T$1000)</f>
        <v>19334.729610000002</v>
      </c>
    </row>
    <row r="13" spans="1:7" x14ac:dyDescent="0.25">
      <c r="A13" t="s">
        <v>1230</v>
      </c>
      <c r="B13" t="str">
        <f>VLOOKUP(A13,'Схема с ПС'!$B$2:$C$1000,2,0)</f>
        <v>Сельское поселение Усланский сельсовет</v>
      </c>
      <c r="C13">
        <f>SUMIF('Схема с ПС'!$B$2:$B$1000,A13,'Схема с ПС'!$N$2:$N$1000)</f>
        <v>566.84</v>
      </c>
      <c r="D13">
        <f>SUMIF('Схема с ПС'!$B$2:$B$1000,A13,'Схема с ПС'!$T$2:$T$1000)</f>
        <v>4561.5543299999999</v>
      </c>
      <c r="E13">
        <f>SUMIF('Схема с ПС'!$B$2:$B$1000,A13,'Схема с ПС'!$AJ$2:$AJ$1000)</f>
        <v>43984.140979999996</v>
      </c>
      <c r="G13">
        <f>SUMIF('Схема без ПС'!$B$2:$B$1000,A13,'Схема без ПС'!$T$2:$T$1000)</f>
        <v>48441.975940000004</v>
      </c>
    </row>
    <row r="14" spans="1:7" x14ac:dyDescent="0.25">
      <c r="A14" t="s">
        <v>1245</v>
      </c>
      <c r="B14" t="str">
        <f>VLOOKUP(A14,'Схема с ПС'!$B$2:$C$1000,2,0)</f>
        <v>Сельское поселение Бобрышевский сельсовет</v>
      </c>
      <c r="C14">
        <f>SUMIF('Схема с ПС'!$B$2:$B$1000,A14,'Схема с ПС'!$N$2:$N$1000)</f>
        <v>316.22000000000003</v>
      </c>
      <c r="D14">
        <f>SUMIF('Схема с ПС'!$B$2:$B$1000,A14,'Схема с ПС'!$T$2:$T$1000)</f>
        <v>6784.4605099999999</v>
      </c>
      <c r="E14">
        <f>SUMIF('Схема с ПС'!$B$2:$B$1000,A14,'Схема с ПС'!$AJ$2:$AJ$1000)</f>
        <v>24537.197549999997</v>
      </c>
      <c r="G14">
        <f>SUMIF('Схема без ПС'!$B$2:$B$1000,A14,'Схема без ПС'!$T$2:$T$1000)</f>
        <v>30524.8652</v>
      </c>
    </row>
    <row r="15" spans="1:7" x14ac:dyDescent="0.25">
      <c r="A15" t="s">
        <v>1255</v>
      </c>
      <c r="B15" t="str">
        <f>VLOOKUP(A15,'Схема с ПС'!$B$2:$C$1000,2,0)</f>
        <v>Сельское поселение Котовский сельсовет Пристенского района</v>
      </c>
      <c r="C15">
        <f>SUMIF('Схема с ПС'!$B$2:$B$1000,A15,'Схема с ПС'!$N$2:$N$1000)</f>
        <v>263.92</v>
      </c>
      <c r="D15">
        <f>SUMIF('Схема с ПС'!$B$2:$B$1000,A15,'Схема с ПС'!$T$2:$T$1000)</f>
        <v>4795.2509900000005</v>
      </c>
      <c r="E15">
        <f>SUMIF('Схема с ПС'!$B$2:$B$1000,A15,'Схема с ПС'!$AJ$2:$AJ$1000)</f>
        <v>20478.96142</v>
      </c>
      <c r="G15">
        <f>SUMIF('Схема без ПС'!$B$2:$B$1000,A15,'Схема без ПС'!$T$2:$T$1000)</f>
        <v>24609.20205</v>
      </c>
    </row>
    <row r="16" spans="1:7" x14ac:dyDescent="0.25">
      <c r="A16" t="s">
        <v>1488</v>
      </c>
      <c r="B16" t="str">
        <f>VLOOKUP(A16,'Схема с ПС'!$B$2:$C$1000,2,0)</f>
        <v>Сельское поселение Семеновский сельсовет</v>
      </c>
      <c r="C16">
        <f>SUMIF('Схема с ПС'!$B$2:$B$1000,A16,'Схема с ПС'!$N$2:$N$1000)</f>
        <v>93.65</v>
      </c>
      <c r="D16">
        <f>SUMIF('Схема с ПС'!$B$2:$B$1000,A16,'Схема с ПС'!$T$2:$T$1000)</f>
        <v>2696.2169899999999</v>
      </c>
      <c r="E16">
        <f>SUMIF('Схема с ПС'!$B$2:$B$1000,A16,'Схема с ПС'!$AJ$2:$AJ$1000)</f>
        <v>7266.8033399999995</v>
      </c>
      <c r="G16">
        <f>SUMIF('Схема без ПС'!$B$2:$B$1000,A16,'Схема без ПС'!$T$2:$T$1000)</f>
        <v>9310.8634199999997</v>
      </c>
    </row>
    <row r="17" spans="1:7" x14ac:dyDescent="0.25">
      <c r="A17" t="s">
        <v>1513</v>
      </c>
      <c r="B17" t="str">
        <f>VLOOKUP(A17,'Схема с ПС'!$B$2:$C$1000,2,0)</f>
        <v>Сельское поселение Зуевский сельсовет</v>
      </c>
      <c r="C17">
        <f>SUMIF('Схема с ПС'!$B$2:$B$1000,A17,'Схема с ПС'!$N$2:$N$1000)</f>
        <v>550.32999999999993</v>
      </c>
      <c r="D17">
        <f>SUMIF('Схема с ПС'!$B$2:$B$1000,A17,'Схема с ПС'!$T$2:$T$1000)</f>
        <v>27583.452600000001</v>
      </c>
      <c r="E17">
        <f>SUMIF('Схема с ПС'!$B$2:$B$1000,A17,'Схема с ПС'!$AJ$2:$AJ$1000)</f>
        <v>42703.041970000006</v>
      </c>
      <c r="G17">
        <f>SUMIF('Схема без ПС'!$B$2:$B$1000,A17,'Схема без ПС'!$T$2:$T$1000)</f>
        <v>56025.402239999996</v>
      </c>
    </row>
    <row r="18" spans="1:7" x14ac:dyDescent="0.25">
      <c r="A18" t="s">
        <v>1536</v>
      </c>
      <c r="B18" t="str">
        <f>VLOOKUP(A18,'Схема с ПС'!$B$2:$C$1000,2,0)</f>
        <v>Сельское поселение Гридасовский сельсовет</v>
      </c>
      <c r="C18">
        <f>SUMIF('Схема с ПС'!$B$2:$B$1000,A18,'Схема с ПС'!$N$2:$N$1000)</f>
        <v>185.6</v>
      </c>
      <c r="D18">
        <f>SUMIF('Схема с ПС'!$B$2:$B$1000,A18,'Схема с ПС'!$T$2:$T$1000)</f>
        <v>2688.5790299999999</v>
      </c>
      <c r="E18">
        <f>SUMIF('Схема с ПС'!$B$2:$B$1000,A18,'Схема с ПС'!$AJ$2:$AJ$1000)</f>
        <v>14401.694599999999</v>
      </c>
      <c r="G18">
        <f>SUMIF('Схема без ПС'!$B$2:$B$1000,A18,'Схема без ПС'!$T$2:$T$1000)</f>
        <v>17145.630150000001</v>
      </c>
    </row>
    <row r="19" spans="1:7" x14ac:dyDescent="0.25">
      <c r="A19" t="s">
        <v>1622</v>
      </c>
      <c r="B19" t="str">
        <f>VLOOKUP(A19,'Схема с ПС'!$B$2:$C$1000,2,0)</f>
        <v>Сельское поселение Шевелевский сельсовет</v>
      </c>
      <c r="C19">
        <f>SUMIF('Схема с ПС'!$B$2:$B$1000,A19,'Схема с ПС'!$N$2:$N$1000)</f>
        <v>75.900000000000006</v>
      </c>
      <c r="D19">
        <f>SUMIF('Схема с ПС'!$B$2:$B$1000,A19,'Схема с ПС'!$T$2:$T$1000)</f>
        <v>1519.8973700000001</v>
      </c>
      <c r="E19">
        <f>SUMIF('Схема с ПС'!$B$2:$B$1000,A19,'Схема с ПС'!$AJ$2:$AJ$1000)</f>
        <v>5889.4861000000001</v>
      </c>
      <c r="G19">
        <f>SUMIF('Схема без ПС'!$B$2:$B$1000,A19,'Схема без ПС'!$T$2:$T$1000)</f>
        <v>6010.1839600000003</v>
      </c>
    </row>
    <row r="20" spans="1:7" x14ac:dyDescent="0.25">
      <c r="A20" t="s">
        <v>1645</v>
      </c>
      <c r="B20" t="str">
        <f>VLOOKUP(A20,'Схема с ПС'!$B$2:$C$1000,2,0)</f>
        <v>Городское поселение город Обоянь</v>
      </c>
      <c r="C20">
        <f>SUMIF('Схема с ПС'!$B$2:$B$1000,A20,'Схема с ПС'!$N$2:$N$1000)</f>
        <v>3342.9300000000003</v>
      </c>
      <c r="D20">
        <f>SUMIF('Схема с ПС'!$B$2:$B$1000,A20,'Схема с ПС'!$T$2:$T$1000)</f>
        <v>13027.5759</v>
      </c>
      <c r="E20">
        <f>SUMIF('Схема с ПС'!$B$2:$B$1000,A20,'Схема с ПС'!$AJ$2:$AJ$1000)</f>
        <v>259395.78086</v>
      </c>
      <c r="G20">
        <f>SUMIF('Схема без ПС'!$B$2:$B$1000,A20,'Схема без ПС'!$T$2:$T$1000)</f>
        <v>264000.03513999999</v>
      </c>
    </row>
    <row r="47" spans="3:7" x14ac:dyDescent="0.25">
      <c r="C47">
        <f>SUM(C3:C46)</f>
        <v>10090.92</v>
      </c>
      <c r="D47">
        <f>SUM(D3:D46)</f>
        <v>172572.80356999999</v>
      </c>
      <c r="E47">
        <f>SUM(E3:E46)</f>
        <v>783008.34088000003</v>
      </c>
      <c r="G47">
        <f>SUM(G3:G46)</f>
        <v>885630.44276000001</v>
      </c>
    </row>
  </sheetData>
  <mergeCells count="1">
    <mergeCell ref="D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3F3E8-AC7A-4234-862A-3899190A4F82}">
  <dimension ref="A1:G47"/>
  <sheetViews>
    <sheetView topLeftCell="A15" workbookViewId="0">
      <selection activeCell="B3" sqref="B3:G46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441</v>
      </c>
      <c r="B3" t="str">
        <f>VLOOKUP(A3,'Схема с ПС'!$B$2:$C$1000,2,0)</f>
        <v>Сельское поселение Паникинский сельсовет</v>
      </c>
      <c r="C3">
        <f>SUMIF('Схема с ПС'!$B$2:$B$1000,A3,'Схема с ПС'!$N$2:$N$1000)</f>
        <v>301.93</v>
      </c>
      <c r="D3">
        <f>SUMIF('Схема с ПС'!$B$2:$B$1000,A3,'Схема с ПС'!$T$2:$T$1000)</f>
        <v>3223.6278299999999</v>
      </c>
      <c r="E3">
        <f>SUMIF('Схема с ПС'!$B$2:$B$1000,A3,'Схема с ПС'!$AJ$2:$AJ$1000)</f>
        <v>18467.529210000001</v>
      </c>
      <c r="G3">
        <f>SUMIF('Схема без ПС'!$B$2:$B$1000,A3,'Схема без ПС'!$T$2:$T$1000)</f>
        <v>20698.896509999999</v>
      </c>
    </row>
    <row r="4" spans="1:7" x14ac:dyDescent="0.25">
      <c r="A4" t="s">
        <v>505</v>
      </c>
      <c r="B4" t="str">
        <f>VLOOKUP(A4,'Схема с ПС'!$B$2:$C$1000,2,0)</f>
        <v>Сельское поселение Вышнереутчанский сельсовет</v>
      </c>
      <c r="C4">
        <f>SUMIF('Схема с ПС'!$B$2:$B$1000,A4,'Схема с ПС'!$N$2:$N$1000)</f>
        <v>395.78999999999996</v>
      </c>
      <c r="D4">
        <f>SUMIF('Схема с ПС'!$B$2:$B$1000,A4,'Схема с ПС'!$T$2:$T$1000)</f>
        <v>7715.61078</v>
      </c>
      <c r="E4">
        <f>SUMIF('Схема с ПС'!$B$2:$B$1000,A4,'Схема с ПС'!$AJ$2:$AJ$1000)</f>
        <v>24208.470130000002</v>
      </c>
      <c r="G4">
        <f>SUMIF('Схема без ПС'!$B$2:$B$1000,A4,'Схема без ПС'!$T$2:$T$1000)</f>
        <v>25963.27505</v>
      </c>
    </row>
    <row r="5" spans="1:7" x14ac:dyDescent="0.25">
      <c r="A5" t="s">
        <v>599</v>
      </c>
      <c r="B5" t="str">
        <f>VLOOKUP(A5,'Схема с ПС'!$B$2:$C$1000,2,0)</f>
        <v>Сельское поселение Кривцовский сельсовет</v>
      </c>
      <c r="C5">
        <f>SUMIF('Схема с ПС'!$B$2:$B$1000,A5,'Схема с ПС'!$N$2:$N$1000)</f>
        <v>68.67</v>
      </c>
      <c r="D5">
        <f>SUMIF('Схема с ПС'!$B$2:$B$1000,A5,'Схема с ПС'!$T$2:$T$1000)</f>
        <v>2152.8353900000002</v>
      </c>
      <c r="E5">
        <f>SUMIF('Схема с ПС'!$B$2:$B$1000,A5,'Схема с ПС'!$AJ$2:$AJ$1000)</f>
        <v>4200.1961700000002</v>
      </c>
      <c r="G5">
        <f>SUMIF('Схема без ПС'!$B$2:$B$1000,A5,'Схема без ПС'!$T$2:$T$1000)</f>
        <v>5318.8251899999996</v>
      </c>
    </row>
    <row r="6" spans="1:7" x14ac:dyDescent="0.25">
      <c r="A6" t="s">
        <v>830</v>
      </c>
      <c r="B6" t="str">
        <f>VLOOKUP(A6,'Схема с ПС'!$B$2:$C$1000,2,0)</f>
        <v>Сельское поселение Башкатовский сельсовет</v>
      </c>
      <c r="C6">
        <f>SUMIF('Схема с ПС'!$B$2:$B$1000,A6,'Схема с ПС'!$N$2:$N$1000)</f>
        <v>154.38</v>
      </c>
      <c r="D6">
        <f>SUMIF('Схема с ПС'!$B$2:$B$1000,A6,'Схема с ПС'!$T$2:$T$1000)</f>
        <v>5067.0047699999996</v>
      </c>
      <c r="E6">
        <f>SUMIF('Схема с ПС'!$B$2:$B$1000,A6,'Схема с ПС'!$AJ$2:$AJ$1000)</f>
        <v>9442.6428599999999</v>
      </c>
      <c r="G6">
        <f>SUMIF('Схема без ПС'!$B$2:$B$1000,A6,'Схема без ПС'!$T$2:$T$1000)</f>
        <v>12184.603520000001</v>
      </c>
    </row>
    <row r="7" spans="1:7" x14ac:dyDescent="0.25">
      <c r="A7" t="s">
        <v>995</v>
      </c>
      <c r="B7" t="str">
        <f>VLOOKUP(A7,'Схема с ПС'!$B$2:$C$1000,2,0)</f>
        <v>Сельское поселение Китаевский сельсовет</v>
      </c>
      <c r="C7">
        <f>SUMIF('Схема с ПС'!$B$2:$B$1000,A7,'Схема с ПС'!$N$2:$N$1000)</f>
        <v>347.14</v>
      </c>
      <c r="D7">
        <f>SUMIF('Схема с ПС'!$B$2:$B$1000,A7,'Схема с ПС'!$T$2:$T$1000)</f>
        <v>10493.16877</v>
      </c>
      <c r="E7">
        <f>SUMIF('Схема с ПС'!$B$2:$B$1000,A7,'Схема с ПС'!$AJ$2:$AJ$1000)</f>
        <v>21232.795979999999</v>
      </c>
      <c r="G7">
        <f>SUMIF('Схема без ПС'!$B$2:$B$1000,A7,'Схема без ПС'!$T$2:$T$1000)</f>
        <v>24240.98775</v>
      </c>
    </row>
    <row r="8" spans="1:7" x14ac:dyDescent="0.25">
      <c r="A8" t="s">
        <v>1108</v>
      </c>
      <c r="B8" t="str">
        <f>VLOOKUP(A8,'Схема с ПС'!$B$2:$C$1000,2,0)</f>
        <v>Городское поселение поселок Медвенка</v>
      </c>
      <c r="C8">
        <f>SUMIF('Схема с ПС'!$B$2:$B$1000,A8,'Схема с ПС'!$N$2:$N$1000)</f>
        <v>1137.93</v>
      </c>
      <c r="D8">
        <f>SUMIF('Схема с ПС'!$B$2:$B$1000,A8,'Схема с ПС'!$T$2:$T$1000)</f>
        <v>12319.091629999999</v>
      </c>
      <c r="E8">
        <f>SUMIF('Схема с ПС'!$B$2:$B$1000,A8,'Схема с ПС'!$AJ$2:$AJ$1000)</f>
        <v>69601.415930000003</v>
      </c>
      <c r="G8">
        <f>SUMIF('Схема без ПС'!$B$2:$B$1000,A8,'Схема без ПС'!$T$2:$T$1000)</f>
        <v>66883.260439999998</v>
      </c>
    </row>
    <row r="9" spans="1:7" x14ac:dyDescent="0.25">
      <c r="A9" t="s">
        <v>1144</v>
      </c>
      <c r="B9" t="str">
        <f>VLOOKUP(A9,'Схема с ПС'!$B$2:$C$1000,2,0)</f>
        <v>Сельское поселение Быкановский сельсовет</v>
      </c>
      <c r="C9">
        <f>SUMIF('Схема с ПС'!$B$2:$B$1000,A9,'Схема с ПС'!$N$2:$N$1000)</f>
        <v>173.86</v>
      </c>
      <c r="D9">
        <f>SUMIF('Схема с ПС'!$B$2:$B$1000,A9,'Схема с ПС'!$T$2:$T$1000)</f>
        <v>3353.4796500000002</v>
      </c>
      <c r="E9">
        <f>SUMIF('Схема с ПС'!$B$2:$B$1000,A9,'Схема с ПС'!$AJ$2:$AJ$1000)</f>
        <v>10634.13582</v>
      </c>
      <c r="G9">
        <f>SUMIF('Схема без ПС'!$B$2:$B$1000,A9,'Схема без ПС'!$T$2:$T$1000)</f>
        <v>12903.007870000001</v>
      </c>
    </row>
    <row r="10" spans="1:7" x14ac:dyDescent="0.25">
      <c r="A10" t="s">
        <v>1159</v>
      </c>
      <c r="B10" t="str">
        <f>VLOOKUP(A10,'Схема с ПС'!$B$2:$C$1000,2,0)</f>
        <v>Сельское поселение Котельниковский сельсовет</v>
      </c>
      <c r="C10">
        <f>SUMIF('Схема с ПС'!$B$2:$B$1000,A10,'Схема с ПС'!$N$2:$N$1000)</f>
        <v>433.65</v>
      </c>
      <c r="D10">
        <f>SUMIF('Схема с ПС'!$B$2:$B$1000,A10,'Схема с ПС'!$T$2:$T$1000)</f>
        <v>10419.24548</v>
      </c>
      <c r="E10">
        <f>SUMIF('Схема с ПС'!$B$2:$B$1000,A10,'Схема с ПС'!$AJ$2:$AJ$1000)</f>
        <v>26524.174610000002</v>
      </c>
      <c r="G10">
        <f>SUMIF('Схема без ПС'!$B$2:$B$1000,A10,'Схема без ПС'!$T$2:$T$1000)</f>
        <v>34238.139490000001</v>
      </c>
    </row>
    <row r="11" spans="1:7" x14ac:dyDescent="0.25">
      <c r="A11" t="s">
        <v>1296</v>
      </c>
      <c r="B11" t="str">
        <f>VLOOKUP(A11,'Схема с ПС'!$B$2:$C$1000,2,0)</f>
        <v>Сельское поселение Чермошнянский сельсовет</v>
      </c>
      <c r="C11">
        <f>SUMIF('Схема с ПС'!$B$2:$B$1000,A11,'Схема с ПС'!$N$2:$N$1000)</f>
        <v>373.84000000000003</v>
      </c>
      <c r="D11">
        <f>SUMIF('Схема с ПС'!$B$2:$B$1000,A11,'Схема с ПС'!$T$2:$T$1000)</f>
        <v>9023.6073700000015</v>
      </c>
      <c r="E11">
        <f>SUMIF('Схема с ПС'!$B$2:$B$1000,A11,'Схема с ПС'!$AJ$2:$AJ$1000)</f>
        <v>22865.89978</v>
      </c>
      <c r="G11">
        <f>SUMIF('Схема без ПС'!$B$2:$B$1000,A11,'Схема без ПС'!$T$2:$T$1000)</f>
        <v>23828.829030000001</v>
      </c>
    </row>
    <row r="12" spans="1:7" x14ac:dyDescent="0.25">
      <c r="A12" t="s">
        <v>1503</v>
      </c>
      <c r="B12" t="str">
        <f>VLOOKUP(A12,'Схема с ПС'!$B$2:$C$1000,2,0)</f>
        <v>Сельское поселение Нижнереутчанский сельсовет</v>
      </c>
      <c r="C12">
        <f>SUMIF('Схема с ПС'!$B$2:$B$1000,A12,'Схема с ПС'!$N$2:$N$1000)</f>
        <v>317.79000000000002</v>
      </c>
      <c r="D12">
        <f>SUMIF('Схема с ПС'!$B$2:$B$1000,A12,'Схема с ПС'!$T$2:$T$1000)</f>
        <v>5491.7102799999993</v>
      </c>
      <c r="E12">
        <f>SUMIF('Схема с ПС'!$B$2:$B$1000,A12,'Схема с ПС'!$AJ$2:$AJ$1000)</f>
        <v>19437.605100000001</v>
      </c>
      <c r="G12">
        <f>SUMIF('Схема без ПС'!$B$2:$B$1000,A12,'Схема без ПС'!$T$2:$T$1000)</f>
        <v>20143.230599999999</v>
      </c>
    </row>
    <row r="13" spans="1:7" x14ac:dyDescent="0.25">
      <c r="A13" t="s">
        <v>1521</v>
      </c>
      <c r="B13" t="str">
        <f>VLOOKUP(A13,'Схема с ПС'!$B$2:$C$1000,2,0)</f>
        <v>Сельское поселение Знаменский сельсовет Медвенский район</v>
      </c>
      <c r="C13">
        <f>SUMIF('Схема с ПС'!$B$2:$B$1000,A13,'Схема с ПС'!$N$2:$N$1000)</f>
        <v>86.02000000000001</v>
      </c>
      <c r="D13">
        <f>SUMIF('Схема с ПС'!$B$2:$B$1000,A13,'Схема с ПС'!$T$2:$T$1000)</f>
        <v>2096.0891200000001</v>
      </c>
      <c r="E13">
        <f>SUMIF('Схема с ПС'!$B$2:$B$1000,A13,'Схема с ПС'!$AJ$2:$AJ$1000)</f>
        <v>5261.4078200000004</v>
      </c>
      <c r="G13">
        <f>SUMIF('Схема без ПС'!$B$2:$B$1000,A13,'Схема без ПС'!$T$2:$T$1000)</f>
        <v>6087.35833</v>
      </c>
    </row>
    <row r="14" spans="1:7" x14ac:dyDescent="0.25">
      <c r="B14" t="e">
        <f>VLOOKUP(A14,'Схема с ПС'!$B$2:$C$1000,2,0)</f>
        <v>#N/A</v>
      </c>
      <c r="C14">
        <f>SUMIF('Схема с ПС'!$B$2:$B$1000,A14,'Схема с ПС'!$N$2:$N$1000)</f>
        <v>0</v>
      </c>
      <c r="D14">
        <f>SUMIF('Схема с ПС'!$B$2:$B$1000,A14,'Схема с ПС'!$T$2:$T$1000)</f>
        <v>0</v>
      </c>
      <c r="E14">
        <f>SUMIF('Схема с ПС'!$B$2:$B$1000,A14,'Схема с ПС'!$AJ$2:$AJ$1000)</f>
        <v>0</v>
      </c>
      <c r="G14">
        <f>SUMIF('Схема без ПС'!$B$2:$B$1000,A14,'Схема без ПС'!$T$2:$T$1000)</f>
        <v>0</v>
      </c>
    </row>
    <row r="15" spans="1:7" x14ac:dyDescent="0.25">
      <c r="B15" t="e">
        <f>VLOOKUP(A15,'Схема с ПС'!$B$2:$C$1000,2,0)</f>
        <v>#N/A</v>
      </c>
      <c r="C15">
        <f>SUMIF('Схема с ПС'!$B$2:$B$1000,A15,'Схема с ПС'!$N$2:$N$1000)</f>
        <v>0</v>
      </c>
      <c r="D15">
        <f>SUMIF('Схема с ПС'!$B$2:$B$1000,A15,'Схема с ПС'!$T$2:$T$1000)</f>
        <v>0</v>
      </c>
      <c r="E15">
        <f>SUMIF('Схема с ПС'!$B$2:$B$1000,A15,'Схема с ПС'!$AJ$2:$AJ$1000)</f>
        <v>0</v>
      </c>
      <c r="G15">
        <f>SUMIF('Схема без ПС'!$B$2:$B$1000,A15,'Схема без ПС'!$T$2:$T$1000)</f>
        <v>0</v>
      </c>
    </row>
    <row r="16" spans="1:7" x14ac:dyDescent="0.25">
      <c r="B16" t="e">
        <f>VLOOKUP(A16,'Схема с ПС'!$B$2:$C$1000,2,0)</f>
        <v>#N/A</v>
      </c>
      <c r="C16">
        <f>SUMIF('Схема с ПС'!$B$2:$B$1000,A16,'Схема с ПС'!$N$2:$N$1000)</f>
        <v>0</v>
      </c>
      <c r="D16">
        <f>SUMIF('Схема с ПС'!$B$2:$B$1000,A16,'Схема с ПС'!$T$2:$T$1000)</f>
        <v>0</v>
      </c>
      <c r="E16">
        <f>SUMIF('Схема с ПС'!$B$2:$B$1000,A16,'Схема с ПС'!$AJ$2:$AJ$1000)</f>
        <v>0</v>
      </c>
      <c r="G16">
        <f>SUMIF('Схема без ПС'!$B$2:$B$1000,A16,'Схема без ПС'!$T$2:$T$1000)</f>
        <v>0</v>
      </c>
    </row>
    <row r="17" spans="2:7" x14ac:dyDescent="0.25">
      <c r="B17" t="e">
        <f>VLOOKUP(A17,'Схема с ПС'!$B$2:$C$1000,2,0)</f>
        <v>#N/A</v>
      </c>
      <c r="C17">
        <f>SUMIF('Схема с ПС'!$B$2:$B$1000,A17,'Схема с ПС'!$N$2:$N$1000)</f>
        <v>0</v>
      </c>
      <c r="D17">
        <f>SUMIF('Схема с ПС'!$B$2:$B$1000,A17,'Схема с ПС'!$T$2:$T$1000)</f>
        <v>0</v>
      </c>
      <c r="E17">
        <f>SUMIF('Схема с ПС'!$B$2:$B$1000,A17,'Схема с ПС'!$AJ$2:$AJ$1000)</f>
        <v>0</v>
      </c>
      <c r="G17">
        <f>SUMIF('Схема без ПС'!$B$2:$B$1000,A17,'Схема без ПС'!$T$2:$T$1000)</f>
        <v>0</v>
      </c>
    </row>
    <row r="18" spans="2:7" x14ac:dyDescent="0.25">
      <c r="B18" t="e">
        <f>VLOOKUP(A18,'Схема с ПС'!$B$2:$C$1000,2,0)</f>
        <v>#N/A</v>
      </c>
      <c r="C18">
        <f>SUMIF('Схема с ПС'!$B$2:$B$1000,A18,'Схема с ПС'!$N$2:$N$1000)</f>
        <v>0</v>
      </c>
      <c r="D18">
        <f>SUMIF('Схема с ПС'!$B$2:$B$1000,A18,'Схема с ПС'!$T$2:$T$1000)</f>
        <v>0</v>
      </c>
      <c r="E18">
        <f>SUMIF('Схема с ПС'!$B$2:$B$1000,A18,'Схема с ПС'!$AJ$2:$AJ$1000)</f>
        <v>0</v>
      </c>
      <c r="G18">
        <f>SUMIF('Схема без ПС'!$B$2:$B$1000,A18,'Схема без ПС'!$T$2:$T$1000)</f>
        <v>0</v>
      </c>
    </row>
    <row r="19" spans="2:7" x14ac:dyDescent="0.25">
      <c r="B19" t="e">
        <f>VLOOKUP(A19,'Схема с ПС'!$B$2:$C$1000,2,0)</f>
        <v>#N/A</v>
      </c>
      <c r="C19">
        <f>SUMIF('Схема с ПС'!$B$2:$B$1000,A19,'Схема с ПС'!$N$2:$N$1000)</f>
        <v>0</v>
      </c>
      <c r="D19">
        <f>SUMIF('Схема с ПС'!$B$2:$B$1000,A19,'Схема с ПС'!$T$2:$T$1000)</f>
        <v>0</v>
      </c>
      <c r="E19">
        <f>SUMIF('Схема с ПС'!$B$2:$B$1000,A19,'Схема с ПС'!$AJ$2:$AJ$1000)</f>
        <v>0</v>
      </c>
      <c r="G19">
        <f>SUMIF('Схема без ПС'!$B$2:$B$1000,A19,'Схема без ПС'!$T$2:$T$1000)</f>
        <v>0</v>
      </c>
    </row>
    <row r="20" spans="2:7" x14ac:dyDescent="0.25">
      <c r="B20" t="e">
        <f>VLOOKUP(A20,'Схема с ПС'!$B$2:$C$1000,2,0)</f>
        <v>#N/A</v>
      </c>
      <c r="C20">
        <f>SUMIF('Схема с ПС'!$B$2:$B$1000,A20,'Схема с ПС'!$N$2:$N$1000)</f>
        <v>0</v>
      </c>
      <c r="D20">
        <f>SUMIF('Схема с ПС'!$B$2:$B$1000,A20,'Схема с ПС'!$T$2:$T$1000)</f>
        <v>0</v>
      </c>
      <c r="E20">
        <f>SUMIF('Схема с ПС'!$B$2:$B$1000,A20,'Схема с ПС'!$AJ$2:$AJ$1000)</f>
        <v>0</v>
      </c>
      <c r="G20">
        <f>SUMIF('Схема без ПС'!$B$2:$B$1000,A20,'Схема без ПС'!$T$2:$T$1000)</f>
        <v>0</v>
      </c>
    </row>
    <row r="21" spans="2:7" x14ac:dyDescent="0.25">
      <c r="B21" t="e">
        <f>VLOOKUP(A21,'Схема с ПС'!$B$2:$C$1000,2,0)</f>
        <v>#N/A</v>
      </c>
      <c r="C21">
        <f>SUMIF('Схема с ПС'!$B$2:$B$1000,A21,'Схема с ПС'!$N$2:$N$1000)</f>
        <v>0</v>
      </c>
      <c r="D21">
        <f>SUMIF('Схема с ПС'!$B$2:$B$1000,A21,'Схема с ПС'!$T$2:$T$1000)</f>
        <v>0</v>
      </c>
      <c r="E21">
        <f>SUMIF('Схема с ПС'!$B$2:$B$1000,A21,'Схема с ПС'!$AJ$2:$AJ$1000)</f>
        <v>0</v>
      </c>
      <c r="G21">
        <f>SUMIF('Схема без ПС'!$B$2:$B$1000,A21,'Схема без ПС'!$T$2:$T$1000)</f>
        <v>0</v>
      </c>
    </row>
    <row r="22" spans="2:7" x14ac:dyDescent="0.25">
      <c r="B22" t="e">
        <f>VLOOKUP(A22,'Схема с ПС'!$B$2:$C$1000,2,0)</f>
        <v>#N/A</v>
      </c>
      <c r="C22">
        <f>SUMIF('Схема с ПС'!$B$2:$B$1000,A22,'Схема с ПС'!$N$2:$N$1000)</f>
        <v>0</v>
      </c>
      <c r="D22">
        <f>SUMIF('Схема с ПС'!$B$2:$B$1000,A22,'Схема с ПС'!$T$2:$T$1000)</f>
        <v>0</v>
      </c>
      <c r="E22">
        <f>SUMIF('Схема с ПС'!$B$2:$B$1000,A22,'Схема с ПС'!$AJ$2:$AJ$1000)</f>
        <v>0</v>
      </c>
      <c r="G22">
        <f>SUMIF('Схема без ПС'!$B$2:$B$1000,A22,'Схема без ПС'!$T$2:$T$1000)</f>
        <v>0</v>
      </c>
    </row>
    <row r="23" spans="2:7" x14ac:dyDescent="0.25">
      <c r="B23" t="e">
        <f>VLOOKUP(A23,'Схема с ПС'!$B$2:$C$1000,2,0)</f>
        <v>#N/A</v>
      </c>
      <c r="C23">
        <f>SUMIF('Схема с ПС'!$B$2:$B$1000,A23,'Схема с ПС'!$N$2:$N$1000)</f>
        <v>0</v>
      </c>
      <c r="D23">
        <f>SUMIF('Схема с ПС'!$B$2:$B$1000,A23,'Схема с ПС'!$T$2:$T$1000)</f>
        <v>0</v>
      </c>
      <c r="E23">
        <f>SUMIF('Схема с ПС'!$B$2:$B$1000,A23,'Схема с ПС'!$AJ$2:$AJ$1000)</f>
        <v>0</v>
      </c>
      <c r="G23">
        <f>SUMIF('Схема без ПС'!$B$2:$B$1000,A23,'Схема без ПС'!$T$2:$T$1000)</f>
        <v>0</v>
      </c>
    </row>
    <row r="24" spans="2:7" x14ac:dyDescent="0.25">
      <c r="B24" t="e">
        <f>VLOOKUP(A24,'Схема с ПС'!$B$2:$C$1000,2,0)</f>
        <v>#N/A</v>
      </c>
      <c r="C24">
        <f>SUMIF('Схема с ПС'!$B$2:$B$1000,A24,'Схема с ПС'!$N$2:$N$1000)</f>
        <v>0</v>
      </c>
      <c r="D24">
        <f>SUMIF('Схема с ПС'!$B$2:$B$1000,A24,'Схема с ПС'!$T$2:$T$1000)</f>
        <v>0</v>
      </c>
      <c r="E24">
        <f>SUMIF('Схема с ПС'!$B$2:$B$1000,A24,'Схема с ПС'!$AJ$2:$AJ$1000)</f>
        <v>0</v>
      </c>
      <c r="G24">
        <f>SUMIF('Схема без ПС'!$B$2:$B$1000,A24,'Схема без ПС'!$T$2:$T$1000)</f>
        <v>0</v>
      </c>
    </row>
    <row r="25" spans="2:7" x14ac:dyDescent="0.25">
      <c r="B25" t="e">
        <f>VLOOKUP(A25,'Схема с ПС'!$B$2:$C$1000,2,0)</f>
        <v>#N/A</v>
      </c>
      <c r="C25">
        <f>SUMIF('Схема с ПС'!$B$2:$B$1000,A25,'Схема с ПС'!$N$2:$N$1000)</f>
        <v>0</v>
      </c>
      <c r="D25">
        <f>SUMIF('Схема с ПС'!$B$2:$B$1000,A25,'Схема с ПС'!$T$2:$T$1000)</f>
        <v>0</v>
      </c>
      <c r="E25">
        <f>SUMIF('Схема с ПС'!$B$2:$B$1000,A25,'Схема с ПС'!$AJ$2:$AJ$1000)</f>
        <v>0</v>
      </c>
      <c r="G25">
        <f>SUMIF('Схема без ПС'!$B$2:$B$1000,A25,'Схема без ПС'!$T$2:$T$1000)</f>
        <v>0</v>
      </c>
    </row>
    <row r="26" spans="2:7" x14ac:dyDescent="0.25">
      <c r="B26" t="e">
        <f>VLOOKUP(A26,'Схема с ПС'!$B$2:$C$1000,2,0)</f>
        <v>#N/A</v>
      </c>
      <c r="C26">
        <f>SUMIF('Схема с ПС'!$B$2:$B$1000,A26,'Схема с ПС'!$N$2:$N$1000)</f>
        <v>0</v>
      </c>
      <c r="D26">
        <f>SUMIF('Схема с ПС'!$B$2:$B$1000,A26,'Схема с ПС'!$T$2:$T$1000)</f>
        <v>0</v>
      </c>
      <c r="E26">
        <f>SUMIF('Схема с ПС'!$B$2:$B$1000,A26,'Схема с ПС'!$AJ$2:$AJ$1000)</f>
        <v>0</v>
      </c>
      <c r="G26">
        <f>SUMIF('Схема без ПС'!$B$2:$B$1000,A26,'Схема без ПС'!$T$2:$T$1000)</f>
        <v>0</v>
      </c>
    </row>
    <row r="27" spans="2:7" x14ac:dyDescent="0.25">
      <c r="B27" t="e">
        <f>VLOOKUP(A27,'Схема с ПС'!$B$2:$C$1000,2,0)</f>
        <v>#N/A</v>
      </c>
      <c r="C27">
        <f>SUMIF('Схема с ПС'!$B$2:$B$1000,A27,'Схема с ПС'!$N$2:$N$1000)</f>
        <v>0</v>
      </c>
      <c r="D27">
        <f>SUMIF('Схема с ПС'!$B$2:$B$1000,A27,'Схема с ПС'!$T$2:$T$1000)</f>
        <v>0</v>
      </c>
      <c r="E27">
        <f>SUMIF('Схема с ПС'!$B$2:$B$1000,A27,'Схема с ПС'!$AJ$2:$AJ$1000)</f>
        <v>0</v>
      </c>
      <c r="G27">
        <f>SUMIF('Схема без ПС'!$B$2:$B$1000,A27,'Схема без ПС'!$T$2:$T$1000)</f>
        <v>0</v>
      </c>
    </row>
    <row r="28" spans="2:7" x14ac:dyDescent="0.25">
      <c r="B28" t="e">
        <f>VLOOKUP(A28,'Схема с ПС'!$B$2:$C$1000,2,0)</f>
        <v>#N/A</v>
      </c>
      <c r="C28">
        <f>SUMIF('Схема с ПС'!$B$2:$B$1000,A28,'Схема с ПС'!$N$2:$N$1000)</f>
        <v>0</v>
      </c>
      <c r="D28">
        <f>SUMIF('Схема с ПС'!$B$2:$B$1000,A28,'Схема с ПС'!$T$2:$T$1000)</f>
        <v>0</v>
      </c>
      <c r="E28">
        <f>SUMIF('Схема с ПС'!$B$2:$B$1000,A28,'Схема с ПС'!$AJ$2:$AJ$1000)</f>
        <v>0</v>
      </c>
      <c r="G28">
        <f>SUMIF('Схема без ПС'!$B$2:$B$1000,A28,'Схема без ПС'!$T$2:$T$1000)</f>
        <v>0</v>
      </c>
    </row>
    <row r="29" spans="2:7" x14ac:dyDescent="0.25">
      <c r="B29" t="e">
        <f>VLOOKUP(A29,'Схема с ПС'!$B$2:$C$1000,2,0)</f>
        <v>#N/A</v>
      </c>
      <c r="C29">
        <f>SUMIF('Схема с ПС'!$B$2:$B$1000,A29,'Схема с ПС'!$N$2:$N$1000)</f>
        <v>0</v>
      </c>
      <c r="D29">
        <f>SUMIF('Схема с ПС'!$B$2:$B$1000,A29,'Схема с ПС'!$T$2:$T$1000)</f>
        <v>0</v>
      </c>
      <c r="E29">
        <f>SUMIF('Схема с ПС'!$B$2:$B$1000,A29,'Схема с ПС'!$AJ$2:$AJ$1000)</f>
        <v>0</v>
      </c>
      <c r="G29">
        <f>SUMIF('Схема без ПС'!$B$2:$B$1000,A29,'Схема без ПС'!$T$2:$T$1000)</f>
        <v>0</v>
      </c>
    </row>
    <row r="30" spans="2:7" x14ac:dyDescent="0.25">
      <c r="B30" t="e">
        <f>VLOOKUP(A30,'Схема с ПС'!$B$2:$C$1000,2,0)</f>
        <v>#N/A</v>
      </c>
      <c r="C30">
        <f>SUMIF('Схема с ПС'!$B$2:$B$1000,A30,'Схема с ПС'!$N$2:$N$1000)</f>
        <v>0</v>
      </c>
      <c r="D30">
        <f>SUMIF('Схема с ПС'!$B$2:$B$1000,A30,'Схема с ПС'!$T$2:$T$1000)</f>
        <v>0</v>
      </c>
      <c r="E30">
        <f>SUMIF('Схема с ПС'!$B$2:$B$1000,A30,'Схема с ПС'!$AJ$2:$AJ$1000)</f>
        <v>0</v>
      </c>
      <c r="G30">
        <f>SUMIF('Схема без ПС'!$B$2:$B$1000,A30,'Схема без ПС'!$T$2:$T$1000)</f>
        <v>0</v>
      </c>
    </row>
    <row r="31" spans="2:7" x14ac:dyDescent="0.25">
      <c r="B31" t="e">
        <f>VLOOKUP(A31,'Схема с ПС'!$B$2:$C$1000,2,0)</f>
        <v>#N/A</v>
      </c>
      <c r="C31">
        <f>SUMIF('Схема с ПС'!$B$2:$B$1000,A31,'Схема с ПС'!$N$2:$N$1000)</f>
        <v>0</v>
      </c>
      <c r="D31">
        <f>SUMIF('Схема с ПС'!$B$2:$B$1000,A31,'Схема с ПС'!$T$2:$T$1000)</f>
        <v>0</v>
      </c>
      <c r="E31">
        <f>SUMIF('Схема с ПС'!$B$2:$B$1000,A31,'Схема с ПС'!$AJ$2:$AJ$1000)</f>
        <v>0</v>
      </c>
      <c r="G31">
        <f>SUMIF('Схема без ПС'!$B$2:$B$1000,A31,'Схема без ПС'!$T$2:$T$1000)</f>
        <v>0</v>
      </c>
    </row>
    <row r="32" spans="2:7" x14ac:dyDescent="0.25">
      <c r="B32" t="e">
        <f>VLOOKUP(A32,'Схема с ПС'!$B$2:$C$1000,2,0)</f>
        <v>#N/A</v>
      </c>
      <c r="C32">
        <f>SUMIF('Схема с ПС'!$B$2:$B$1000,A32,'Схема с ПС'!$N$2:$N$1000)</f>
        <v>0</v>
      </c>
      <c r="D32">
        <f>SUMIF('Схема с ПС'!$B$2:$B$1000,A32,'Схема с ПС'!$T$2:$T$1000)</f>
        <v>0</v>
      </c>
      <c r="E32">
        <f>SUMIF('Схема с ПС'!$B$2:$B$1000,A32,'Схема с ПС'!$AJ$2:$AJ$1000)</f>
        <v>0</v>
      </c>
      <c r="G32">
        <f>SUMIF('Схема без ПС'!$B$2:$B$1000,A32,'Схема без ПС'!$T$2:$T$1000)</f>
        <v>0</v>
      </c>
    </row>
    <row r="33" spans="2:7" x14ac:dyDescent="0.25">
      <c r="B33" t="e">
        <f>VLOOKUP(A33,'Схема с ПС'!$B$2:$C$1000,2,0)</f>
        <v>#N/A</v>
      </c>
      <c r="C33">
        <f>SUMIF('Схема с ПС'!$B$2:$B$1000,A33,'Схема с ПС'!$N$2:$N$1000)</f>
        <v>0</v>
      </c>
      <c r="D33">
        <f>SUMIF('Схема с ПС'!$B$2:$B$1000,A33,'Схема с ПС'!$T$2:$T$1000)</f>
        <v>0</v>
      </c>
      <c r="E33">
        <f>SUMIF('Схема с ПС'!$B$2:$B$1000,A33,'Схема с ПС'!$AJ$2:$AJ$1000)</f>
        <v>0</v>
      </c>
      <c r="G33">
        <f>SUMIF('Схема без ПС'!$B$2:$B$1000,A33,'Схема без ПС'!$T$2:$T$1000)</f>
        <v>0</v>
      </c>
    </row>
    <row r="34" spans="2:7" x14ac:dyDescent="0.25">
      <c r="B34" t="e">
        <f>VLOOKUP(A34,'Схема с ПС'!$B$2:$C$1000,2,0)</f>
        <v>#N/A</v>
      </c>
      <c r="C34">
        <f>SUMIF('Схема с ПС'!$B$2:$B$1000,A34,'Схема с ПС'!$N$2:$N$1000)</f>
        <v>0</v>
      </c>
      <c r="D34">
        <f>SUMIF('Схема с ПС'!$B$2:$B$1000,A34,'Схема с ПС'!$T$2:$T$1000)</f>
        <v>0</v>
      </c>
      <c r="E34">
        <f>SUMIF('Схема с ПС'!$B$2:$B$1000,A34,'Схема с ПС'!$AJ$2:$AJ$1000)</f>
        <v>0</v>
      </c>
      <c r="G34">
        <f>SUMIF('Схема без ПС'!$B$2:$B$1000,A34,'Схема без ПС'!$T$2:$T$1000)</f>
        <v>0</v>
      </c>
    </row>
    <row r="35" spans="2:7" x14ac:dyDescent="0.25">
      <c r="B35" t="e">
        <f>VLOOKUP(A35,'Схема с ПС'!$B$2:$C$1000,2,0)</f>
        <v>#N/A</v>
      </c>
      <c r="C35">
        <f>SUMIF('Схема с ПС'!$B$2:$B$1000,A35,'Схема с ПС'!$N$2:$N$1000)</f>
        <v>0</v>
      </c>
      <c r="D35">
        <f>SUMIF('Схема с ПС'!$B$2:$B$1000,A35,'Схема с ПС'!$T$2:$T$1000)</f>
        <v>0</v>
      </c>
      <c r="E35">
        <f>SUMIF('Схема с ПС'!$B$2:$B$1000,A35,'Схема с ПС'!$AJ$2:$AJ$1000)</f>
        <v>0</v>
      </c>
      <c r="G35">
        <f>SUMIF('Схема без ПС'!$B$2:$B$1000,A35,'Схема без ПС'!$T$2:$T$1000)</f>
        <v>0</v>
      </c>
    </row>
    <row r="36" spans="2:7" x14ac:dyDescent="0.25">
      <c r="B36" t="e">
        <f>VLOOKUP(A36,'Схема с ПС'!$B$2:$C$1000,2,0)</f>
        <v>#N/A</v>
      </c>
      <c r="C36">
        <f>SUMIF('Схема с ПС'!$B$2:$B$1000,A36,'Схема с ПС'!$N$2:$N$1000)</f>
        <v>0</v>
      </c>
      <c r="D36">
        <f>SUMIF('Схема с ПС'!$B$2:$B$1000,A36,'Схема с ПС'!$T$2:$T$1000)</f>
        <v>0</v>
      </c>
      <c r="E36">
        <f>SUMIF('Схема с ПС'!$B$2:$B$1000,A36,'Схема с ПС'!$AJ$2:$AJ$1000)</f>
        <v>0</v>
      </c>
      <c r="G36">
        <f>SUMIF('Схема без ПС'!$B$2:$B$1000,A36,'Схема без ПС'!$T$2:$T$1000)</f>
        <v>0</v>
      </c>
    </row>
    <row r="37" spans="2:7" x14ac:dyDescent="0.25">
      <c r="B37" t="e">
        <f>VLOOKUP(A37,'Схема с ПС'!$B$2:$C$1000,2,0)</f>
        <v>#N/A</v>
      </c>
      <c r="C37">
        <f>SUMIF('Схема с ПС'!$B$2:$B$1000,A37,'Схема с ПС'!$N$2:$N$1000)</f>
        <v>0</v>
      </c>
      <c r="D37">
        <f>SUMIF('Схема с ПС'!$B$2:$B$1000,A37,'Схема с ПС'!$T$2:$T$1000)</f>
        <v>0</v>
      </c>
      <c r="E37">
        <f>SUMIF('Схема с ПС'!$B$2:$B$1000,A37,'Схема с ПС'!$AJ$2:$AJ$1000)</f>
        <v>0</v>
      </c>
      <c r="G37">
        <f>SUMIF('Схема без ПС'!$B$2:$B$1000,A37,'Схема без ПС'!$T$2:$T$1000)</f>
        <v>0</v>
      </c>
    </row>
    <row r="38" spans="2:7" x14ac:dyDescent="0.25">
      <c r="B38" t="e">
        <f>VLOOKUP(A38,'Схема с ПС'!$B$2:$C$1000,2,0)</f>
        <v>#N/A</v>
      </c>
      <c r="C38">
        <f>SUMIF('Схема с ПС'!$B$2:$B$1000,A38,'Схема с ПС'!$N$2:$N$1000)</f>
        <v>0</v>
      </c>
      <c r="D38">
        <f>SUMIF('Схема с ПС'!$B$2:$B$1000,A38,'Схема с ПС'!$T$2:$T$1000)</f>
        <v>0</v>
      </c>
      <c r="E38">
        <f>SUMIF('Схема с ПС'!$B$2:$B$1000,A38,'Схема с ПС'!$AJ$2:$AJ$1000)</f>
        <v>0</v>
      </c>
      <c r="G38">
        <f>SUMIF('Схема без ПС'!$B$2:$B$1000,A38,'Схема без ПС'!$T$2:$T$1000)</f>
        <v>0</v>
      </c>
    </row>
    <row r="39" spans="2:7" x14ac:dyDescent="0.25">
      <c r="B39" t="e">
        <f>VLOOKUP(A39,'Схема с ПС'!$B$2:$C$1000,2,0)</f>
        <v>#N/A</v>
      </c>
      <c r="C39">
        <f>SUMIF('Схема с ПС'!$B$2:$B$1000,A39,'Схема с ПС'!$N$2:$N$1000)</f>
        <v>0</v>
      </c>
      <c r="D39">
        <f>SUMIF('Схема с ПС'!$B$2:$B$1000,A39,'Схема с ПС'!$T$2:$T$1000)</f>
        <v>0</v>
      </c>
      <c r="E39">
        <f>SUMIF('Схема с ПС'!$B$2:$B$1000,A39,'Схема с ПС'!$AJ$2:$AJ$1000)</f>
        <v>0</v>
      </c>
      <c r="G39">
        <f>SUMIF('Схема без ПС'!$B$2:$B$1000,A39,'Схема без ПС'!$T$2:$T$1000)</f>
        <v>0</v>
      </c>
    </row>
    <row r="40" spans="2:7" x14ac:dyDescent="0.25">
      <c r="B40" t="e">
        <f>VLOOKUP(A40,'Схема с ПС'!$B$2:$C$1000,2,0)</f>
        <v>#N/A</v>
      </c>
      <c r="C40">
        <f>SUMIF('Схема с ПС'!$B$2:$B$1000,A40,'Схема с ПС'!$N$2:$N$1000)</f>
        <v>0</v>
      </c>
      <c r="D40">
        <f>SUMIF('Схема с ПС'!$B$2:$B$1000,A40,'Схема с ПС'!$T$2:$T$1000)</f>
        <v>0</v>
      </c>
      <c r="E40">
        <f>SUMIF('Схема с ПС'!$B$2:$B$1000,A40,'Схема с ПС'!$AJ$2:$AJ$1000)</f>
        <v>0</v>
      </c>
      <c r="G40">
        <f>SUMIF('Схема без ПС'!$B$2:$B$1000,A40,'Схема без ПС'!$T$2:$T$1000)</f>
        <v>0</v>
      </c>
    </row>
    <row r="41" spans="2:7" x14ac:dyDescent="0.25">
      <c r="B41" t="e">
        <f>VLOOKUP(A41,'Схема с ПС'!$B$2:$C$1000,2,0)</f>
        <v>#N/A</v>
      </c>
      <c r="C41">
        <f>SUMIF('Схема с ПС'!$B$2:$B$1000,A41,'Схема с ПС'!$N$2:$N$1000)</f>
        <v>0</v>
      </c>
      <c r="D41">
        <f>SUMIF('Схема с ПС'!$B$2:$B$1000,A41,'Схема с ПС'!$T$2:$T$1000)</f>
        <v>0</v>
      </c>
      <c r="E41">
        <f>SUMIF('Схема с ПС'!$B$2:$B$1000,A41,'Схема с ПС'!$AJ$2:$AJ$1000)</f>
        <v>0</v>
      </c>
      <c r="G41">
        <f>SUMIF('Схема без ПС'!$B$2:$B$1000,A41,'Схема без ПС'!$T$2:$T$1000)</f>
        <v>0</v>
      </c>
    </row>
    <row r="42" spans="2:7" x14ac:dyDescent="0.25">
      <c r="B42" t="e">
        <f>VLOOKUP(A42,'Схема с ПС'!$B$2:$C$1000,2,0)</f>
        <v>#N/A</v>
      </c>
      <c r="C42">
        <f>SUMIF('Схема с ПС'!$B$2:$B$1000,A42,'Схема с ПС'!$N$2:$N$1000)</f>
        <v>0</v>
      </c>
      <c r="D42">
        <f>SUMIF('Схема с ПС'!$B$2:$B$1000,A42,'Схема с ПС'!$T$2:$T$1000)</f>
        <v>0</v>
      </c>
      <c r="E42">
        <f>SUMIF('Схема с ПС'!$B$2:$B$1000,A42,'Схема с ПС'!$AJ$2:$AJ$1000)</f>
        <v>0</v>
      </c>
      <c r="G42">
        <f>SUMIF('Схема без ПС'!$B$2:$B$1000,A42,'Схема без ПС'!$T$2:$T$1000)</f>
        <v>0</v>
      </c>
    </row>
    <row r="43" spans="2:7" x14ac:dyDescent="0.25">
      <c r="B43" t="e">
        <f>VLOOKUP(A43,'Схема с ПС'!$B$2:$C$1000,2,0)</f>
        <v>#N/A</v>
      </c>
      <c r="C43">
        <f>SUMIF('Схема с ПС'!$B$2:$B$1000,A43,'Схема с ПС'!$N$2:$N$1000)</f>
        <v>0</v>
      </c>
      <c r="D43">
        <f>SUMIF('Схема с ПС'!$B$2:$B$1000,A43,'Схема с ПС'!$T$2:$T$1000)</f>
        <v>0</v>
      </c>
      <c r="E43">
        <f>SUMIF('Схема с ПС'!$B$2:$B$1000,A43,'Схема с ПС'!$AJ$2:$AJ$1000)</f>
        <v>0</v>
      </c>
      <c r="G43">
        <f>SUMIF('Схема без ПС'!$B$2:$B$1000,A43,'Схема без ПС'!$T$2:$T$1000)</f>
        <v>0</v>
      </c>
    </row>
    <row r="44" spans="2:7" x14ac:dyDescent="0.25">
      <c r="B44" t="e">
        <f>VLOOKUP(A44,'Схема с ПС'!$B$2:$C$1000,2,0)</f>
        <v>#N/A</v>
      </c>
      <c r="C44">
        <f>SUMIF('Схема с ПС'!$B$2:$B$1000,A44,'Схема с ПС'!$N$2:$N$1000)</f>
        <v>0</v>
      </c>
      <c r="D44">
        <f>SUMIF('Схема с ПС'!$B$2:$B$1000,A44,'Схема с ПС'!$T$2:$T$1000)</f>
        <v>0</v>
      </c>
      <c r="E44">
        <f>SUMIF('Схема с ПС'!$B$2:$B$1000,A44,'Схема с ПС'!$AJ$2:$AJ$1000)</f>
        <v>0</v>
      </c>
      <c r="G44">
        <f>SUMIF('Схема без ПС'!$B$2:$B$1000,A44,'Схема без ПС'!$T$2:$T$1000)</f>
        <v>0</v>
      </c>
    </row>
    <row r="45" spans="2:7" x14ac:dyDescent="0.25">
      <c r="B45" t="e">
        <f>VLOOKUP(A45,'Схема с ПС'!$B$2:$C$1000,2,0)</f>
        <v>#N/A</v>
      </c>
      <c r="C45">
        <f>SUMIF('Схема с ПС'!$B$2:$B$1000,A45,'Схема с ПС'!$N$2:$N$1000)</f>
        <v>0</v>
      </c>
      <c r="D45">
        <f>SUMIF('Схема с ПС'!$B$2:$B$1000,A45,'Схема с ПС'!$T$2:$T$1000)</f>
        <v>0</v>
      </c>
      <c r="E45">
        <f>SUMIF('Схема с ПС'!$B$2:$B$1000,A45,'Схема с ПС'!$AJ$2:$AJ$1000)</f>
        <v>0</v>
      </c>
      <c r="G45">
        <f>SUMIF('Схема без ПС'!$B$2:$B$1000,A45,'Схема без ПС'!$T$2:$T$1000)</f>
        <v>0</v>
      </c>
    </row>
    <row r="46" spans="2:7" x14ac:dyDescent="0.25">
      <c r="B46" t="e">
        <f>VLOOKUP(A46,'Схема с ПС'!$B$2:$C$1000,2,0)</f>
        <v>#N/A</v>
      </c>
      <c r="C46">
        <f>SUMIF('Схема с ПС'!$B$2:$B$1000,A46,'Схема с ПС'!$N$2:$N$1000)</f>
        <v>0</v>
      </c>
      <c r="D46">
        <f>SUMIF('Схема с ПС'!$B$2:$B$1000,A46,'Схема с ПС'!$T$2:$T$1000)</f>
        <v>0</v>
      </c>
      <c r="E46">
        <f>SUMIF('Схема с ПС'!$B$2:$B$1000,A46,'Схема с ПС'!$AJ$2:$AJ$1000)</f>
        <v>0</v>
      </c>
      <c r="G46">
        <f>SUMIF('Схема без ПС'!$B$2:$B$1000,A46,'Схема без ПС'!$T$2:$T$1000)</f>
        <v>0</v>
      </c>
    </row>
    <row r="47" spans="2:7" x14ac:dyDescent="0.25">
      <c r="C47">
        <f>SUM(C3:C46)</f>
        <v>3791.0000000000005</v>
      </c>
      <c r="D47">
        <f>SUM(D3:D46)</f>
        <v>71355.47107</v>
      </c>
      <c r="E47">
        <f>SUM(E3:E46)</f>
        <v>231876.27341000005</v>
      </c>
      <c r="G47">
        <f>SUM(G3:G46)</f>
        <v>252490.41378</v>
      </c>
    </row>
  </sheetData>
  <mergeCells count="1">
    <mergeCell ref="D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5743-DCAB-46D8-8945-428F403D59E0}">
  <dimension ref="A1:G47"/>
  <sheetViews>
    <sheetView topLeftCell="A15" workbookViewId="0">
      <selection activeCell="B3" sqref="B3:G47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422</v>
      </c>
      <c r="B3" t="str">
        <f>VLOOKUP(A3,'Схема с ПС'!$B$2:$C$1000,2,0)</f>
        <v>Сельское поселение Поповкинский сельсовет</v>
      </c>
      <c r="C3">
        <f>SUMIF('Схема с ПС'!$B$2:$B$1000,A3,'Схема с ПС'!$N$2:$N$1000)</f>
        <v>200.20999999999998</v>
      </c>
      <c r="D3">
        <f>SUMIF('Схема с ПС'!$B$2:$B$1000,A3,'Схема с ПС'!$T$2:$T$1000)</f>
        <v>6898.2067200000001</v>
      </c>
      <c r="E3">
        <f>SUMIF('Схема с ПС'!$B$2:$B$1000,A3,'Схема с ПС'!$AJ$2:$AJ$1000)</f>
        <v>37159.663809999998</v>
      </c>
      <c r="G3">
        <f>SUMIF('Схема без ПС'!$B$2:$B$1000,A3,'Схема без ПС'!$T$2:$T$1000)</f>
        <v>33683.586599999995</v>
      </c>
    </row>
    <row r="4" spans="1:7" x14ac:dyDescent="0.25">
      <c r="A4" t="s">
        <v>710</v>
      </c>
      <c r="B4" t="str">
        <f>VLOOKUP(A4,'Схема с ПС'!$B$2:$C$1000,2,0)</f>
        <v>Сельское поселение Сальновский сельсовет</v>
      </c>
      <c r="C4">
        <f>SUMIF('Схема с ПС'!$B$2:$B$1000,A4,'Схема с ПС'!$N$2:$N$1000)</f>
        <v>180.10000000000002</v>
      </c>
      <c r="D4">
        <f>SUMIF('Схема с ПС'!$B$2:$B$1000,A4,'Схема с ПС'!$T$2:$T$1000)</f>
        <v>11795.206819999999</v>
      </c>
      <c r="E4">
        <f>SUMIF('Схема с ПС'!$B$2:$B$1000,A4,'Схема с ПС'!$AJ$2:$AJ$1000)</f>
        <v>33427.178720000004</v>
      </c>
      <c r="G4">
        <f>SUMIF('Схема без ПС'!$B$2:$B$1000,A4,'Схема без ПС'!$T$2:$T$1000)</f>
        <v>44766.794419999998</v>
      </c>
    </row>
    <row r="5" spans="1:7" x14ac:dyDescent="0.25">
      <c r="A5" t="s">
        <v>1121</v>
      </c>
      <c r="B5" t="str">
        <f>VLOOKUP(A5,'Схема с ПС'!$B$2:$C$1000,2,0)</f>
        <v>Сельское поселение Романовский сельсовет</v>
      </c>
      <c r="C5">
        <f>SUMIF('Схема с ПС'!$B$2:$B$1000,A5,'Схема с ПС'!$N$2:$N$1000)</f>
        <v>107.58</v>
      </c>
      <c r="D5">
        <f>SUMIF('Схема с ПС'!$B$2:$B$1000,A5,'Схема с ПС'!$T$2:$T$1000)</f>
        <v>1158.2245800000001</v>
      </c>
      <c r="E5">
        <f>SUMIF('Схема с ПС'!$B$2:$B$1000,A5,'Схема с ПС'!$AJ$2:$AJ$1000)</f>
        <v>19967.217579999997</v>
      </c>
      <c r="G5">
        <f>SUMIF('Схема без ПС'!$B$2:$B$1000,A5,'Схема без ПС'!$T$2:$T$1000)</f>
        <v>19653.407180000002</v>
      </c>
    </row>
    <row r="6" spans="1:7" x14ac:dyDescent="0.25">
      <c r="A6" t="s">
        <v>1235</v>
      </c>
      <c r="B6" t="str">
        <f>VLOOKUP(A6,'Схема с ПС'!$B$2:$C$1000,2,0)</f>
        <v>Сельское поселение Дубовицкий сельсовет</v>
      </c>
      <c r="C6">
        <f>SUMIF('Схема с ПС'!$B$2:$B$1000,A6,'Схема с ПС'!$N$2:$N$1000)</f>
        <v>71.45</v>
      </c>
      <c r="D6">
        <f>SUMIF('Схема с ПС'!$B$2:$B$1000,A6,'Схема с ПС'!$T$2:$T$1000)</f>
        <v>257.28597000000002</v>
      </c>
      <c r="E6">
        <f>SUMIF('Схема с ПС'!$B$2:$B$1000,A6,'Схема с ПС'!$AJ$2:$AJ$1000)</f>
        <v>13261.365460000001</v>
      </c>
      <c r="G6">
        <f>SUMIF('Схема без ПС'!$B$2:$B$1000,A6,'Схема без ПС'!$T$2:$T$1000)</f>
        <v>13337.907490000001</v>
      </c>
    </row>
    <row r="7" spans="1:7" x14ac:dyDescent="0.25">
      <c r="A7" t="s">
        <v>1349</v>
      </c>
      <c r="B7" t="str">
        <f>VLOOKUP(A7,'Схема с ПС'!$B$2:$C$1000,2,0)</f>
        <v>Сельское поселение Гламаздинский сельсовет</v>
      </c>
      <c r="C7">
        <f>SUMIF('Схема с ПС'!$B$2:$B$1000,A7,'Схема с ПС'!$N$2:$N$1000)</f>
        <v>114.27000000000001</v>
      </c>
      <c r="D7">
        <f>SUMIF('Схема с ПС'!$B$2:$B$1000,A7,'Схема с ПС'!$T$2:$T$1000)</f>
        <v>1881.28793</v>
      </c>
      <c r="E7">
        <f>SUMIF('Схема с ПС'!$B$2:$B$1000,A7,'Схема с ПС'!$AJ$2:$AJ$1000)</f>
        <v>21208.904569999999</v>
      </c>
      <c r="G7">
        <f>SUMIF('Схема без ПС'!$B$2:$B$1000,A7,'Схема без ПС'!$T$2:$T$1000)</f>
        <v>21760.49913</v>
      </c>
    </row>
    <row r="8" spans="1:7" x14ac:dyDescent="0.25">
      <c r="A8" t="s">
        <v>1455</v>
      </c>
      <c r="B8" t="str">
        <f>VLOOKUP(A8,'Схема с ПС'!$B$2:$C$1000,2,0)</f>
        <v>Сельское поселение Калиновский сельсовет</v>
      </c>
      <c r="C8">
        <f>SUMIF('Схема с ПС'!$B$2:$B$1000,A8,'Схема с ПС'!$N$2:$N$1000)</f>
        <v>354.85</v>
      </c>
      <c r="D8">
        <f>SUMIF('Схема с ПС'!$B$2:$B$1000,A8,'Схема с ПС'!$T$2:$T$1000)</f>
        <v>2209.2414199999998</v>
      </c>
      <c r="E8">
        <f>SUMIF('Схема с ПС'!$B$2:$B$1000,A8,'Схема с ПС'!$AJ$2:$AJ$1000)</f>
        <v>65861.379060000007</v>
      </c>
      <c r="G8">
        <f>SUMIF('Схема без ПС'!$B$2:$B$1000,A8,'Схема без ПС'!$T$2:$T$1000)</f>
        <v>67997.815640000001</v>
      </c>
    </row>
    <row r="9" spans="1:7" x14ac:dyDescent="0.25">
      <c r="A9" t="s">
        <v>1465</v>
      </c>
      <c r="B9" t="str">
        <f>VLOOKUP(A9,'Схема с ПС'!$B$2:$C$1000,2,0)</f>
        <v>Сельское поселение Почепский сельсовет</v>
      </c>
      <c r="C9">
        <f>SUMIF('Схема с ПС'!$B$2:$B$1000,A9,'Схема с ПС'!$N$2:$N$1000)</f>
        <v>152.55000000000001</v>
      </c>
      <c r="D9">
        <f>SUMIF('Схема с ПС'!$B$2:$B$1000,A9,'Схема с ПС'!$T$2:$T$1000)</f>
        <v>4549.11751</v>
      </c>
      <c r="E9">
        <f>SUMIF('Схема с ПС'!$B$2:$B$1000,A9,'Схема с ПС'!$AJ$2:$AJ$1000)</f>
        <v>28313.804069999998</v>
      </c>
      <c r="G9">
        <f>SUMIF('Схема без ПС'!$B$2:$B$1000,A9,'Схема без ПС'!$T$2:$T$1000)</f>
        <v>25742.321060000002</v>
      </c>
    </row>
    <row r="10" spans="1:7" x14ac:dyDescent="0.25">
      <c r="A10" t="s">
        <v>1640</v>
      </c>
      <c r="B10" t="str">
        <f>VLOOKUP(A10,'Схема с ПС'!$B$2:$C$1000,2,0)</f>
        <v>Городское поселение поселок Хомутовка</v>
      </c>
      <c r="C10">
        <f>SUMIF('Схема с ПС'!$B$2:$B$1000,A10,'Схема с ПС'!$N$2:$N$1000)</f>
        <v>988.56000000000006</v>
      </c>
      <c r="D10">
        <f>SUMIF('Схема с ПС'!$B$2:$B$1000,A10,'Схема с ПС'!$T$2:$T$1000)</f>
        <v>3261.4777400000003</v>
      </c>
      <c r="E10">
        <f>SUMIF('Схема с ПС'!$B$2:$B$1000,A10,'Схема с ПС'!$AJ$2:$AJ$1000)</f>
        <v>183480.13213000001</v>
      </c>
      <c r="G10">
        <f>SUMIF('Схема без ПС'!$B$2:$B$1000,A10,'Схема без ПС'!$T$2:$T$1000)</f>
        <v>183870.7438</v>
      </c>
    </row>
    <row r="11" spans="1:7" x14ac:dyDescent="0.25">
      <c r="A11" t="s">
        <v>1688</v>
      </c>
      <c r="B11" t="str">
        <f>VLOOKUP(A11,'Схема с ПС'!$B$2:$C$1000,2,0)</f>
        <v>Сельское поселение Сковородневский сельсовет</v>
      </c>
      <c r="C11">
        <f>SUMIF('Схема с ПС'!$B$2:$B$1000,A11,'Схема с ПС'!$N$2:$N$1000)</f>
        <v>76</v>
      </c>
      <c r="D11">
        <f>SUMIF('Схема с ПС'!$B$2:$B$1000,A11,'Схема с ПС'!$T$2:$T$1000)</f>
        <v>2552.0504799999999</v>
      </c>
      <c r="E11">
        <f>SUMIF('Схема с ПС'!$B$2:$B$1000,A11,'Схема с ПС'!$AJ$2:$AJ$1000)</f>
        <v>14105.86109</v>
      </c>
      <c r="G11">
        <f>SUMIF('Схема без ПС'!$B$2:$B$1000,A11,'Схема без ПС'!$T$2:$T$1000)</f>
        <v>13544.47135</v>
      </c>
    </row>
    <row r="12" spans="1:7" x14ac:dyDescent="0.25">
      <c r="B12" t="e">
        <f>VLOOKUP(A12,'Схема с ПС'!$B$2:$C$1000,2,0)</f>
        <v>#N/A</v>
      </c>
      <c r="C12">
        <f>SUMIF('Схема с ПС'!$B$2:$B$1000,A12,'Схема с ПС'!$N$2:$N$1000)</f>
        <v>0</v>
      </c>
      <c r="D12">
        <f>SUMIF('Схема с ПС'!$B$2:$B$1000,A12,'Схема с ПС'!$T$2:$T$1000)</f>
        <v>0</v>
      </c>
      <c r="E12">
        <f>SUMIF('Схема с ПС'!$B$2:$B$1000,A12,'Схема с ПС'!$AJ$2:$AJ$1000)</f>
        <v>0</v>
      </c>
      <c r="G12">
        <f>SUMIF('Схема без ПС'!$B$2:$B$1000,A12,'Схема без ПС'!$T$2:$T$1000)</f>
        <v>0</v>
      </c>
    </row>
    <row r="13" spans="1:7" x14ac:dyDescent="0.25">
      <c r="B13" t="e">
        <f>VLOOKUP(A13,'Схема с ПС'!$B$2:$C$1000,2,0)</f>
        <v>#N/A</v>
      </c>
      <c r="C13">
        <f>SUMIF('Схема с ПС'!$B$2:$B$1000,A13,'Схема с ПС'!$N$2:$N$1000)</f>
        <v>0</v>
      </c>
      <c r="D13">
        <f>SUMIF('Схема с ПС'!$B$2:$B$1000,A13,'Схема с ПС'!$T$2:$T$1000)</f>
        <v>0</v>
      </c>
      <c r="E13">
        <f>SUMIF('Схема с ПС'!$B$2:$B$1000,A13,'Схема с ПС'!$AJ$2:$AJ$1000)</f>
        <v>0</v>
      </c>
      <c r="G13">
        <f>SUMIF('Схема без ПС'!$B$2:$B$1000,A13,'Схема без ПС'!$T$2:$T$1000)</f>
        <v>0</v>
      </c>
    </row>
    <row r="14" spans="1:7" x14ac:dyDescent="0.25">
      <c r="B14" t="e">
        <f>VLOOKUP(A14,'Схема с ПС'!$B$2:$C$1000,2,0)</f>
        <v>#N/A</v>
      </c>
      <c r="C14">
        <f>SUMIF('Схема с ПС'!$B$2:$B$1000,A14,'Схема с ПС'!$N$2:$N$1000)</f>
        <v>0</v>
      </c>
      <c r="D14">
        <f>SUMIF('Схема с ПС'!$B$2:$B$1000,A14,'Схема с ПС'!$T$2:$T$1000)</f>
        <v>0</v>
      </c>
      <c r="E14">
        <f>SUMIF('Схема с ПС'!$B$2:$B$1000,A14,'Схема с ПС'!$AJ$2:$AJ$1000)</f>
        <v>0</v>
      </c>
      <c r="G14">
        <f>SUMIF('Схема без ПС'!$B$2:$B$1000,A14,'Схема без ПС'!$T$2:$T$1000)</f>
        <v>0</v>
      </c>
    </row>
    <row r="15" spans="1:7" x14ac:dyDescent="0.25">
      <c r="B15" t="e">
        <f>VLOOKUP(A15,'Схема с ПС'!$B$2:$C$1000,2,0)</f>
        <v>#N/A</v>
      </c>
      <c r="C15">
        <f>SUMIF('Схема с ПС'!$B$2:$B$1000,A15,'Схема с ПС'!$N$2:$N$1000)</f>
        <v>0</v>
      </c>
      <c r="D15">
        <f>SUMIF('Схема с ПС'!$B$2:$B$1000,A15,'Схема с ПС'!$T$2:$T$1000)</f>
        <v>0</v>
      </c>
      <c r="E15">
        <f>SUMIF('Схема с ПС'!$B$2:$B$1000,A15,'Схема с ПС'!$AJ$2:$AJ$1000)</f>
        <v>0</v>
      </c>
      <c r="G15">
        <f>SUMIF('Схема без ПС'!$B$2:$B$1000,A15,'Схема без ПС'!$T$2:$T$1000)</f>
        <v>0</v>
      </c>
    </row>
    <row r="16" spans="1:7" x14ac:dyDescent="0.25">
      <c r="B16" t="e">
        <f>VLOOKUP(A16,'Схема с ПС'!$B$2:$C$1000,2,0)</f>
        <v>#N/A</v>
      </c>
      <c r="C16">
        <f>SUMIF('Схема с ПС'!$B$2:$B$1000,A16,'Схема с ПС'!$N$2:$N$1000)</f>
        <v>0</v>
      </c>
      <c r="D16">
        <f>SUMIF('Схема с ПС'!$B$2:$B$1000,A16,'Схема с ПС'!$T$2:$T$1000)</f>
        <v>0</v>
      </c>
      <c r="E16">
        <f>SUMIF('Схема с ПС'!$B$2:$B$1000,A16,'Схема с ПС'!$AJ$2:$AJ$1000)</f>
        <v>0</v>
      </c>
      <c r="G16">
        <f>SUMIF('Схема без ПС'!$B$2:$B$1000,A16,'Схема без ПС'!$T$2:$T$1000)</f>
        <v>0</v>
      </c>
    </row>
    <row r="17" spans="2:7" x14ac:dyDescent="0.25">
      <c r="B17" t="e">
        <f>VLOOKUP(A17,'Схема с ПС'!$B$2:$C$1000,2,0)</f>
        <v>#N/A</v>
      </c>
      <c r="C17">
        <f>SUMIF('Схема с ПС'!$B$2:$B$1000,A17,'Схема с ПС'!$N$2:$N$1000)</f>
        <v>0</v>
      </c>
      <c r="D17">
        <f>SUMIF('Схема с ПС'!$B$2:$B$1000,A17,'Схема с ПС'!$T$2:$T$1000)</f>
        <v>0</v>
      </c>
      <c r="E17">
        <f>SUMIF('Схема с ПС'!$B$2:$B$1000,A17,'Схема с ПС'!$AJ$2:$AJ$1000)</f>
        <v>0</v>
      </c>
      <c r="G17">
        <f>SUMIF('Схема без ПС'!$B$2:$B$1000,A17,'Схема без ПС'!$T$2:$T$1000)</f>
        <v>0</v>
      </c>
    </row>
    <row r="18" spans="2:7" x14ac:dyDescent="0.25">
      <c r="B18" t="e">
        <f>VLOOKUP(A18,'Схема с ПС'!$B$2:$C$1000,2,0)</f>
        <v>#N/A</v>
      </c>
      <c r="C18">
        <f>SUMIF('Схема с ПС'!$B$2:$B$1000,A18,'Схема с ПС'!$N$2:$N$1000)</f>
        <v>0</v>
      </c>
      <c r="D18">
        <f>SUMIF('Схема с ПС'!$B$2:$B$1000,A18,'Схема с ПС'!$T$2:$T$1000)</f>
        <v>0</v>
      </c>
      <c r="E18">
        <f>SUMIF('Схема с ПС'!$B$2:$B$1000,A18,'Схема с ПС'!$AJ$2:$AJ$1000)</f>
        <v>0</v>
      </c>
      <c r="G18">
        <f>SUMIF('Схема без ПС'!$B$2:$B$1000,A18,'Схема без ПС'!$T$2:$T$1000)</f>
        <v>0</v>
      </c>
    </row>
    <row r="19" spans="2:7" x14ac:dyDescent="0.25">
      <c r="B19" t="e">
        <f>VLOOKUP(A19,'Схема с ПС'!$B$2:$C$1000,2,0)</f>
        <v>#N/A</v>
      </c>
      <c r="C19">
        <f>SUMIF('Схема с ПС'!$B$2:$B$1000,A19,'Схема с ПС'!$N$2:$N$1000)</f>
        <v>0</v>
      </c>
      <c r="D19">
        <f>SUMIF('Схема с ПС'!$B$2:$B$1000,A19,'Схема с ПС'!$T$2:$T$1000)</f>
        <v>0</v>
      </c>
      <c r="E19">
        <f>SUMIF('Схема с ПС'!$B$2:$B$1000,A19,'Схема с ПС'!$AJ$2:$AJ$1000)</f>
        <v>0</v>
      </c>
      <c r="G19">
        <f>SUMIF('Схема без ПС'!$B$2:$B$1000,A19,'Схема без ПС'!$T$2:$T$1000)</f>
        <v>0</v>
      </c>
    </row>
    <row r="20" spans="2:7" x14ac:dyDescent="0.25">
      <c r="B20" t="e">
        <f>VLOOKUP(A20,'Схема с ПС'!$B$2:$C$1000,2,0)</f>
        <v>#N/A</v>
      </c>
      <c r="C20">
        <f>SUMIF('Схема с ПС'!$B$2:$B$1000,A20,'Схема с ПС'!$N$2:$N$1000)</f>
        <v>0</v>
      </c>
      <c r="D20">
        <f>SUMIF('Схема с ПС'!$B$2:$B$1000,A20,'Схема с ПС'!$T$2:$T$1000)</f>
        <v>0</v>
      </c>
      <c r="E20">
        <f>SUMIF('Схема с ПС'!$B$2:$B$1000,A20,'Схема с ПС'!$AJ$2:$AJ$1000)</f>
        <v>0</v>
      </c>
      <c r="G20">
        <f>SUMIF('Схема без ПС'!$B$2:$B$1000,A20,'Схема без ПС'!$T$2:$T$1000)</f>
        <v>0</v>
      </c>
    </row>
    <row r="21" spans="2:7" x14ac:dyDescent="0.25">
      <c r="B21" t="e">
        <f>VLOOKUP(A21,'Схема с ПС'!$B$2:$C$1000,2,0)</f>
        <v>#N/A</v>
      </c>
      <c r="C21">
        <f>SUMIF('Схема с ПС'!$B$2:$B$1000,A21,'Схема с ПС'!$N$2:$N$1000)</f>
        <v>0</v>
      </c>
      <c r="D21">
        <f>SUMIF('Схема с ПС'!$B$2:$B$1000,A21,'Схема с ПС'!$T$2:$T$1000)</f>
        <v>0</v>
      </c>
      <c r="E21">
        <f>SUMIF('Схема с ПС'!$B$2:$B$1000,A21,'Схема с ПС'!$AJ$2:$AJ$1000)</f>
        <v>0</v>
      </c>
      <c r="G21">
        <f>SUMIF('Схема без ПС'!$B$2:$B$1000,A21,'Схема без ПС'!$T$2:$T$1000)</f>
        <v>0</v>
      </c>
    </row>
    <row r="22" spans="2:7" x14ac:dyDescent="0.25">
      <c r="B22" t="e">
        <f>VLOOKUP(A22,'Схема с ПС'!$B$2:$C$1000,2,0)</f>
        <v>#N/A</v>
      </c>
      <c r="C22">
        <f>SUMIF('Схема с ПС'!$B$2:$B$1000,A22,'Схема с ПС'!$N$2:$N$1000)</f>
        <v>0</v>
      </c>
      <c r="D22">
        <f>SUMIF('Схема с ПС'!$B$2:$B$1000,A22,'Схема с ПС'!$T$2:$T$1000)</f>
        <v>0</v>
      </c>
      <c r="E22">
        <f>SUMIF('Схема с ПС'!$B$2:$B$1000,A22,'Схема с ПС'!$AJ$2:$AJ$1000)</f>
        <v>0</v>
      </c>
      <c r="G22">
        <f>SUMIF('Схема без ПС'!$B$2:$B$1000,A22,'Схема без ПС'!$T$2:$T$1000)</f>
        <v>0</v>
      </c>
    </row>
    <row r="23" spans="2:7" x14ac:dyDescent="0.25">
      <c r="B23" t="e">
        <f>VLOOKUP(A23,'Схема с ПС'!$B$2:$C$1000,2,0)</f>
        <v>#N/A</v>
      </c>
      <c r="C23">
        <f>SUMIF('Схема с ПС'!$B$2:$B$1000,A23,'Схема с ПС'!$N$2:$N$1000)</f>
        <v>0</v>
      </c>
      <c r="D23">
        <f>SUMIF('Схема с ПС'!$B$2:$B$1000,A23,'Схема с ПС'!$T$2:$T$1000)</f>
        <v>0</v>
      </c>
      <c r="E23">
        <f>SUMIF('Схема с ПС'!$B$2:$B$1000,A23,'Схема с ПС'!$AJ$2:$AJ$1000)</f>
        <v>0</v>
      </c>
      <c r="G23">
        <f>SUMIF('Схема без ПС'!$B$2:$B$1000,A23,'Схема без ПС'!$T$2:$T$1000)</f>
        <v>0</v>
      </c>
    </row>
    <row r="24" spans="2:7" x14ac:dyDescent="0.25">
      <c r="B24" t="e">
        <f>VLOOKUP(A24,'Схема с ПС'!$B$2:$C$1000,2,0)</f>
        <v>#N/A</v>
      </c>
      <c r="C24">
        <f>SUMIF('Схема с ПС'!$B$2:$B$1000,A24,'Схема с ПС'!$N$2:$N$1000)</f>
        <v>0</v>
      </c>
      <c r="D24">
        <f>SUMIF('Схема с ПС'!$B$2:$B$1000,A24,'Схема с ПС'!$T$2:$T$1000)</f>
        <v>0</v>
      </c>
      <c r="E24">
        <f>SUMIF('Схема с ПС'!$B$2:$B$1000,A24,'Схема с ПС'!$AJ$2:$AJ$1000)</f>
        <v>0</v>
      </c>
      <c r="G24">
        <f>SUMIF('Схема без ПС'!$B$2:$B$1000,A24,'Схема без ПС'!$T$2:$T$1000)</f>
        <v>0</v>
      </c>
    </row>
    <row r="25" spans="2:7" x14ac:dyDescent="0.25">
      <c r="B25" t="e">
        <f>VLOOKUP(A25,'Схема с ПС'!$B$2:$C$1000,2,0)</f>
        <v>#N/A</v>
      </c>
      <c r="C25">
        <f>SUMIF('Схема с ПС'!$B$2:$B$1000,A25,'Схема с ПС'!$N$2:$N$1000)</f>
        <v>0</v>
      </c>
      <c r="D25">
        <f>SUMIF('Схема с ПС'!$B$2:$B$1000,A25,'Схема с ПС'!$T$2:$T$1000)</f>
        <v>0</v>
      </c>
      <c r="E25">
        <f>SUMIF('Схема с ПС'!$B$2:$B$1000,A25,'Схема с ПС'!$AJ$2:$AJ$1000)</f>
        <v>0</v>
      </c>
      <c r="G25">
        <f>SUMIF('Схема без ПС'!$B$2:$B$1000,A25,'Схема без ПС'!$T$2:$T$1000)</f>
        <v>0</v>
      </c>
    </row>
    <row r="26" spans="2:7" x14ac:dyDescent="0.25">
      <c r="B26" t="e">
        <f>VLOOKUP(A26,'Схема с ПС'!$B$2:$C$1000,2,0)</f>
        <v>#N/A</v>
      </c>
      <c r="C26">
        <f>SUMIF('Схема с ПС'!$B$2:$B$1000,A26,'Схема с ПС'!$N$2:$N$1000)</f>
        <v>0</v>
      </c>
      <c r="D26">
        <f>SUMIF('Схема с ПС'!$B$2:$B$1000,A26,'Схема с ПС'!$T$2:$T$1000)</f>
        <v>0</v>
      </c>
      <c r="E26">
        <f>SUMIF('Схема с ПС'!$B$2:$B$1000,A26,'Схема с ПС'!$AJ$2:$AJ$1000)</f>
        <v>0</v>
      </c>
      <c r="G26">
        <f>SUMIF('Схема без ПС'!$B$2:$B$1000,A26,'Схема без ПС'!$T$2:$T$1000)</f>
        <v>0</v>
      </c>
    </row>
    <row r="27" spans="2:7" x14ac:dyDescent="0.25">
      <c r="B27" t="e">
        <f>VLOOKUP(A27,'Схема с ПС'!$B$2:$C$1000,2,0)</f>
        <v>#N/A</v>
      </c>
      <c r="C27">
        <f>SUMIF('Схема с ПС'!$B$2:$B$1000,A27,'Схема с ПС'!$N$2:$N$1000)</f>
        <v>0</v>
      </c>
      <c r="D27">
        <f>SUMIF('Схема с ПС'!$B$2:$B$1000,A27,'Схема с ПС'!$T$2:$T$1000)</f>
        <v>0</v>
      </c>
      <c r="E27">
        <f>SUMIF('Схема с ПС'!$B$2:$B$1000,A27,'Схема с ПС'!$AJ$2:$AJ$1000)</f>
        <v>0</v>
      </c>
      <c r="G27">
        <f>SUMIF('Схема без ПС'!$B$2:$B$1000,A27,'Схема без ПС'!$T$2:$T$1000)</f>
        <v>0</v>
      </c>
    </row>
    <row r="28" spans="2:7" x14ac:dyDescent="0.25">
      <c r="B28" t="e">
        <f>VLOOKUP(A28,'Схема с ПС'!$B$2:$C$1000,2,0)</f>
        <v>#N/A</v>
      </c>
      <c r="C28">
        <f>SUMIF('Схема с ПС'!$B$2:$B$1000,A28,'Схема с ПС'!$N$2:$N$1000)</f>
        <v>0</v>
      </c>
      <c r="D28">
        <f>SUMIF('Схема с ПС'!$B$2:$B$1000,A28,'Схема с ПС'!$T$2:$T$1000)</f>
        <v>0</v>
      </c>
      <c r="E28">
        <f>SUMIF('Схема с ПС'!$B$2:$B$1000,A28,'Схема с ПС'!$AJ$2:$AJ$1000)</f>
        <v>0</v>
      </c>
      <c r="G28">
        <f>SUMIF('Схема без ПС'!$B$2:$B$1000,A28,'Схема без ПС'!$T$2:$T$1000)</f>
        <v>0</v>
      </c>
    </row>
    <row r="29" spans="2:7" x14ac:dyDescent="0.25">
      <c r="B29" t="e">
        <f>VLOOKUP(A29,'Схема с ПС'!$B$2:$C$1000,2,0)</f>
        <v>#N/A</v>
      </c>
      <c r="C29">
        <f>SUMIF('Схема с ПС'!$B$2:$B$1000,A29,'Схема с ПС'!$N$2:$N$1000)</f>
        <v>0</v>
      </c>
      <c r="D29">
        <f>SUMIF('Схема с ПС'!$B$2:$B$1000,A29,'Схема с ПС'!$T$2:$T$1000)</f>
        <v>0</v>
      </c>
      <c r="E29">
        <f>SUMIF('Схема с ПС'!$B$2:$B$1000,A29,'Схема с ПС'!$AJ$2:$AJ$1000)</f>
        <v>0</v>
      </c>
      <c r="G29">
        <f>SUMIF('Схема без ПС'!$B$2:$B$1000,A29,'Схема без ПС'!$T$2:$T$1000)</f>
        <v>0</v>
      </c>
    </row>
    <row r="30" spans="2:7" x14ac:dyDescent="0.25">
      <c r="B30" t="e">
        <f>VLOOKUP(A30,'Схема с ПС'!$B$2:$C$1000,2,0)</f>
        <v>#N/A</v>
      </c>
      <c r="C30">
        <f>SUMIF('Схема с ПС'!$B$2:$B$1000,A30,'Схема с ПС'!$N$2:$N$1000)</f>
        <v>0</v>
      </c>
      <c r="D30">
        <f>SUMIF('Схема с ПС'!$B$2:$B$1000,A30,'Схема с ПС'!$T$2:$T$1000)</f>
        <v>0</v>
      </c>
      <c r="E30">
        <f>SUMIF('Схема с ПС'!$B$2:$B$1000,A30,'Схема с ПС'!$AJ$2:$AJ$1000)</f>
        <v>0</v>
      </c>
      <c r="G30">
        <f>SUMIF('Схема без ПС'!$B$2:$B$1000,A30,'Схема без ПС'!$T$2:$T$1000)</f>
        <v>0</v>
      </c>
    </row>
    <row r="31" spans="2:7" x14ac:dyDescent="0.25">
      <c r="B31" t="e">
        <f>VLOOKUP(A31,'Схема с ПС'!$B$2:$C$1000,2,0)</f>
        <v>#N/A</v>
      </c>
      <c r="C31">
        <f>SUMIF('Схема с ПС'!$B$2:$B$1000,A31,'Схема с ПС'!$N$2:$N$1000)</f>
        <v>0</v>
      </c>
      <c r="D31">
        <f>SUMIF('Схема с ПС'!$B$2:$B$1000,A31,'Схема с ПС'!$T$2:$T$1000)</f>
        <v>0</v>
      </c>
      <c r="E31">
        <f>SUMIF('Схема с ПС'!$B$2:$B$1000,A31,'Схема с ПС'!$AJ$2:$AJ$1000)</f>
        <v>0</v>
      </c>
      <c r="G31">
        <f>SUMIF('Схема без ПС'!$B$2:$B$1000,A31,'Схема без ПС'!$T$2:$T$1000)</f>
        <v>0</v>
      </c>
    </row>
    <row r="32" spans="2:7" x14ac:dyDescent="0.25">
      <c r="B32" t="e">
        <f>VLOOKUP(A32,'Схема с ПС'!$B$2:$C$1000,2,0)</f>
        <v>#N/A</v>
      </c>
      <c r="C32">
        <f>SUMIF('Схема с ПС'!$B$2:$B$1000,A32,'Схема с ПС'!$N$2:$N$1000)</f>
        <v>0</v>
      </c>
      <c r="D32">
        <f>SUMIF('Схема с ПС'!$B$2:$B$1000,A32,'Схема с ПС'!$T$2:$T$1000)</f>
        <v>0</v>
      </c>
      <c r="E32">
        <f>SUMIF('Схема с ПС'!$B$2:$B$1000,A32,'Схема с ПС'!$AJ$2:$AJ$1000)</f>
        <v>0</v>
      </c>
      <c r="G32">
        <f>SUMIF('Схема без ПС'!$B$2:$B$1000,A32,'Схема без ПС'!$T$2:$T$1000)</f>
        <v>0</v>
      </c>
    </row>
    <row r="33" spans="2:7" x14ac:dyDescent="0.25">
      <c r="B33" t="e">
        <f>VLOOKUP(A33,'Схема с ПС'!$B$2:$C$1000,2,0)</f>
        <v>#N/A</v>
      </c>
      <c r="C33">
        <f>SUMIF('Схема с ПС'!$B$2:$B$1000,A33,'Схема с ПС'!$N$2:$N$1000)</f>
        <v>0</v>
      </c>
      <c r="D33">
        <f>SUMIF('Схема с ПС'!$B$2:$B$1000,A33,'Схема с ПС'!$T$2:$T$1000)</f>
        <v>0</v>
      </c>
      <c r="E33">
        <f>SUMIF('Схема с ПС'!$B$2:$B$1000,A33,'Схема с ПС'!$AJ$2:$AJ$1000)</f>
        <v>0</v>
      </c>
      <c r="G33">
        <f>SUMIF('Схема без ПС'!$B$2:$B$1000,A33,'Схема без ПС'!$T$2:$T$1000)</f>
        <v>0</v>
      </c>
    </row>
    <row r="34" spans="2:7" x14ac:dyDescent="0.25">
      <c r="B34" t="e">
        <f>VLOOKUP(A34,'Схема с ПС'!$B$2:$C$1000,2,0)</f>
        <v>#N/A</v>
      </c>
      <c r="C34">
        <f>SUMIF('Схема с ПС'!$B$2:$B$1000,A34,'Схема с ПС'!$N$2:$N$1000)</f>
        <v>0</v>
      </c>
      <c r="D34">
        <f>SUMIF('Схема с ПС'!$B$2:$B$1000,A34,'Схема с ПС'!$T$2:$T$1000)</f>
        <v>0</v>
      </c>
      <c r="E34">
        <f>SUMIF('Схема с ПС'!$B$2:$B$1000,A34,'Схема с ПС'!$AJ$2:$AJ$1000)</f>
        <v>0</v>
      </c>
      <c r="G34">
        <f>SUMIF('Схема без ПС'!$B$2:$B$1000,A34,'Схема без ПС'!$T$2:$T$1000)</f>
        <v>0</v>
      </c>
    </row>
    <row r="35" spans="2:7" x14ac:dyDescent="0.25">
      <c r="B35" t="e">
        <f>VLOOKUP(A35,'Схема с ПС'!$B$2:$C$1000,2,0)</f>
        <v>#N/A</v>
      </c>
      <c r="C35">
        <f>SUMIF('Схема с ПС'!$B$2:$B$1000,A35,'Схема с ПС'!$N$2:$N$1000)</f>
        <v>0</v>
      </c>
      <c r="D35">
        <f>SUMIF('Схема с ПС'!$B$2:$B$1000,A35,'Схема с ПС'!$T$2:$T$1000)</f>
        <v>0</v>
      </c>
      <c r="E35">
        <f>SUMIF('Схема с ПС'!$B$2:$B$1000,A35,'Схема с ПС'!$AJ$2:$AJ$1000)</f>
        <v>0</v>
      </c>
      <c r="G35">
        <f>SUMIF('Схема без ПС'!$B$2:$B$1000,A35,'Схема без ПС'!$T$2:$T$1000)</f>
        <v>0</v>
      </c>
    </row>
    <row r="36" spans="2:7" x14ac:dyDescent="0.25">
      <c r="B36" t="e">
        <f>VLOOKUP(A36,'Схема с ПС'!$B$2:$C$1000,2,0)</f>
        <v>#N/A</v>
      </c>
      <c r="C36">
        <f>SUMIF('Схема с ПС'!$B$2:$B$1000,A36,'Схема с ПС'!$N$2:$N$1000)</f>
        <v>0</v>
      </c>
      <c r="D36">
        <f>SUMIF('Схема с ПС'!$B$2:$B$1000,A36,'Схема с ПС'!$T$2:$T$1000)</f>
        <v>0</v>
      </c>
      <c r="E36">
        <f>SUMIF('Схема с ПС'!$B$2:$B$1000,A36,'Схема с ПС'!$AJ$2:$AJ$1000)</f>
        <v>0</v>
      </c>
      <c r="G36">
        <f>SUMIF('Схема без ПС'!$B$2:$B$1000,A36,'Схема без ПС'!$T$2:$T$1000)</f>
        <v>0</v>
      </c>
    </row>
    <row r="37" spans="2:7" x14ac:dyDescent="0.25">
      <c r="B37" t="e">
        <f>VLOOKUP(A37,'Схема с ПС'!$B$2:$C$1000,2,0)</f>
        <v>#N/A</v>
      </c>
      <c r="C37">
        <f>SUMIF('Схема с ПС'!$B$2:$B$1000,A37,'Схема с ПС'!$N$2:$N$1000)</f>
        <v>0</v>
      </c>
      <c r="D37">
        <f>SUMIF('Схема с ПС'!$B$2:$B$1000,A37,'Схема с ПС'!$T$2:$T$1000)</f>
        <v>0</v>
      </c>
      <c r="E37">
        <f>SUMIF('Схема с ПС'!$B$2:$B$1000,A37,'Схема с ПС'!$AJ$2:$AJ$1000)</f>
        <v>0</v>
      </c>
      <c r="G37">
        <f>SUMIF('Схема без ПС'!$B$2:$B$1000,A37,'Схема без ПС'!$T$2:$T$1000)</f>
        <v>0</v>
      </c>
    </row>
    <row r="38" spans="2:7" x14ac:dyDescent="0.25">
      <c r="B38" t="e">
        <f>VLOOKUP(A38,'Схема с ПС'!$B$2:$C$1000,2,0)</f>
        <v>#N/A</v>
      </c>
      <c r="C38">
        <f>SUMIF('Схема с ПС'!$B$2:$B$1000,A38,'Схема с ПС'!$N$2:$N$1000)</f>
        <v>0</v>
      </c>
      <c r="D38">
        <f>SUMIF('Схема с ПС'!$B$2:$B$1000,A38,'Схема с ПС'!$T$2:$T$1000)</f>
        <v>0</v>
      </c>
      <c r="E38">
        <f>SUMIF('Схема с ПС'!$B$2:$B$1000,A38,'Схема с ПС'!$AJ$2:$AJ$1000)</f>
        <v>0</v>
      </c>
      <c r="G38">
        <f>SUMIF('Схема без ПС'!$B$2:$B$1000,A38,'Схема без ПС'!$T$2:$T$1000)</f>
        <v>0</v>
      </c>
    </row>
    <row r="39" spans="2:7" x14ac:dyDescent="0.25">
      <c r="B39" t="e">
        <f>VLOOKUP(A39,'Схема с ПС'!$B$2:$C$1000,2,0)</f>
        <v>#N/A</v>
      </c>
      <c r="C39">
        <f>SUMIF('Схема с ПС'!$B$2:$B$1000,A39,'Схема с ПС'!$N$2:$N$1000)</f>
        <v>0</v>
      </c>
      <c r="D39">
        <f>SUMIF('Схема с ПС'!$B$2:$B$1000,A39,'Схема с ПС'!$T$2:$T$1000)</f>
        <v>0</v>
      </c>
      <c r="E39">
        <f>SUMIF('Схема с ПС'!$B$2:$B$1000,A39,'Схема с ПС'!$AJ$2:$AJ$1000)</f>
        <v>0</v>
      </c>
      <c r="G39">
        <f>SUMIF('Схема без ПС'!$B$2:$B$1000,A39,'Схема без ПС'!$T$2:$T$1000)</f>
        <v>0</v>
      </c>
    </row>
    <row r="40" spans="2:7" x14ac:dyDescent="0.25">
      <c r="B40" t="e">
        <f>VLOOKUP(A40,'Схема с ПС'!$B$2:$C$1000,2,0)</f>
        <v>#N/A</v>
      </c>
      <c r="C40">
        <f>SUMIF('Схема с ПС'!$B$2:$B$1000,A40,'Схема с ПС'!$N$2:$N$1000)</f>
        <v>0</v>
      </c>
      <c r="D40">
        <f>SUMIF('Схема с ПС'!$B$2:$B$1000,A40,'Схема с ПС'!$T$2:$T$1000)</f>
        <v>0</v>
      </c>
      <c r="E40">
        <f>SUMIF('Схема с ПС'!$B$2:$B$1000,A40,'Схема с ПС'!$AJ$2:$AJ$1000)</f>
        <v>0</v>
      </c>
      <c r="G40">
        <f>SUMIF('Схема без ПС'!$B$2:$B$1000,A40,'Схема без ПС'!$T$2:$T$1000)</f>
        <v>0</v>
      </c>
    </row>
    <row r="41" spans="2:7" x14ac:dyDescent="0.25">
      <c r="B41" t="e">
        <f>VLOOKUP(A41,'Схема с ПС'!$B$2:$C$1000,2,0)</f>
        <v>#N/A</v>
      </c>
      <c r="C41">
        <f>SUMIF('Схема с ПС'!$B$2:$B$1000,A41,'Схема с ПС'!$N$2:$N$1000)</f>
        <v>0</v>
      </c>
      <c r="D41">
        <f>SUMIF('Схема с ПС'!$B$2:$B$1000,A41,'Схема с ПС'!$T$2:$T$1000)</f>
        <v>0</v>
      </c>
      <c r="E41">
        <f>SUMIF('Схема с ПС'!$B$2:$B$1000,A41,'Схема с ПС'!$AJ$2:$AJ$1000)</f>
        <v>0</v>
      </c>
      <c r="G41">
        <f>SUMIF('Схема без ПС'!$B$2:$B$1000,A41,'Схема без ПС'!$T$2:$T$1000)</f>
        <v>0</v>
      </c>
    </row>
    <row r="42" spans="2:7" x14ac:dyDescent="0.25">
      <c r="B42" t="e">
        <f>VLOOKUP(A42,'Схема с ПС'!$B$2:$C$1000,2,0)</f>
        <v>#N/A</v>
      </c>
      <c r="C42">
        <f>SUMIF('Схема с ПС'!$B$2:$B$1000,A42,'Схема с ПС'!$N$2:$N$1000)</f>
        <v>0</v>
      </c>
      <c r="D42">
        <f>SUMIF('Схема с ПС'!$B$2:$B$1000,A42,'Схема с ПС'!$T$2:$T$1000)</f>
        <v>0</v>
      </c>
      <c r="E42">
        <f>SUMIF('Схема с ПС'!$B$2:$B$1000,A42,'Схема с ПС'!$AJ$2:$AJ$1000)</f>
        <v>0</v>
      </c>
      <c r="G42">
        <f>SUMIF('Схема без ПС'!$B$2:$B$1000,A42,'Схема без ПС'!$T$2:$T$1000)</f>
        <v>0</v>
      </c>
    </row>
    <row r="43" spans="2:7" x14ac:dyDescent="0.25">
      <c r="B43" t="e">
        <f>VLOOKUP(A43,'Схема с ПС'!$B$2:$C$1000,2,0)</f>
        <v>#N/A</v>
      </c>
      <c r="C43">
        <f>SUMIF('Схема с ПС'!$B$2:$B$1000,A43,'Схема с ПС'!$N$2:$N$1000)</f>
        <v>0</v>
      </c>
      <c r="D43">
        <f>SUMIF('Схема с ПС'!$B$2:$B$1000,A43,'Схема с ПС'!$T$2:$T$1000)</f>
        <v>0</v>
      </c>
      <c r="E43">
        <f>SUMIF('Схема с ПС'!$B$2:$B$1000,A43,'Схема с ПС'!$AJ$2:$AJ$1000)</f>
        <v>0</v>
      </c>
      <c r="G43">
        <f>SUMIF('Схема без ПС'!$B$2:$B$1000,A43,'Схема без ПС'!$T$2:$T$1000)</f>
        <v>0</v>
      </c>
    </row>
    <row r="44" spans="2:7" x14ac:dyDescent="0.25">
      <c r="B44" t="e">
        <f>VLOOKUP(A44,'Схема с ПС'!$B$2:$C$1000,2,0)</f>
        <v>#N/A</v>
      </c>
      <c r="C44">
        <f>SUMIF('Схема с ПС'!$B$2:$B$1000,A44,'Схема с ПС'!$N$2:$N$1000)</f>
        <v>0</v>
      </c>
      <c r="D44">
        <f>SUMIF('Схема с ПС'!$B$2:$B$1000,A44,'Схема с ПС'!$T$2:$T$1000)</f>
        <v>0</v>
      </c>
      <c r="E44">
        <f>SUMIF('Схема с ПС'!$B$2:$B$1000,A44,'Схема с ПС'!$AJ$2:$AJ$1000)</f>
        <v>0</v>
      </c>
      <c r="G44">
        <f>SUMIF('Схема без ПС'!$B$2:$B$1000,A44,'Схема без ПС'!$T$2:$T$1000)</f>
        <v>0</v>
      </c>
    </row>
    <row r="45" spans="2:7" x14ac:dyDescent="0.25">
      <c r="B45" t="e">
        <f>VLOOKUP(A45,'Схема с ПС'!$B$2:$C$1000,2,0)</f>
        <v>#N/A</v>
      </c>
      <c r="C45">
        <f>SUMIF('Схема с ПС'!$B$2:$B$1000,A45,'Схема с ПС'!$N$2:$N$1000)</f>
        <v>0</v>
      </c>
      <c r="D45">
        <f>SUMIF('Схема с ПС'!$B$2:$B$1000,A45,'Схема с ПС'!$T$2:$T$1000)</f>
        <v>0</v>
      </c>
      <c r="E45">
        <f>SUMIF('Схема с ПС'!$B$2:$B$1000,A45,'Схема с ПС'!$AJ$2:$AJ$1000)</f>
        <v>0</v>
      </c>
      <c r="G45">
        <f>SUMIF('Схема без ПС'!$B$2:$B$1000,A45,'Схема без ПС'!$T$2:$T$1000)</f>
        <v>0</v>
      </c>
    </row>
    <row r="46" spans="2:7" x14ac:dyDescent="0.25">
      <c r="B46" t="e">
        <f>VLOOKUP(A46,'Схема с ПС'!$B$2:$C$1000,2,0)</f>
        <v>#N/A</v>
      </c>
      <c r="C46">
        <f>SUMIF('Схема с ПС'!$B$2:$B$1000,A46,'Схема с ПС'!$N$2:$N$1000)</f>
        <v>0</v>
      </c>
      <c r="D46">
        <f>SUMIF('Схема с ПС'!$B$2:$B$1000,A46,'Схема с ПС'!$T$2:$T$1000)</f>
        <v>0</v>
      </c>
      <c r="E46">
        <f>SUMIF('Схема с ПС'!$B$2:$B$1000,A46,'Схема с ПС'!$AJ$2:$AJ$1000)</f>
        <v>0</v>
      </c>
      <c r="G46">
        <f>SUMIF('Схема без ПС'!$B$2:$B$1000,A46,'Схема без ПС'!$T$2:$T$1000)</f>
        <v>0</v>
      </c>
    </row>
    <row r="47" spans="2:7" x14ac:dyDescent="0.25">
      <c r="B47" t="s">
        <v>79</v>
      </c>
      <c r="C47">
        <f>SUM(C3:C46)</f>
        <v>2245.5700000000002</v>
      </c>
      <c r="D47">
        <f>SUM(D3:D46)</f>
        <v>34562.099170000001</v>
      </c>
      <c r="E47">
        <f>SUM(E3:E46)</f>
        <v>416785.50649000006</v>
      </c>
      <c r="G47">
        <f>SUM(G3:G46)</f>
        <v>424357.54667000001</v>
      </c>
    </row>
  </sheetData>
  <mergeCells count="1">
    <mergeCell ref="D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E757E-A48B-42F6-BC61-CB80AE877056}">
  <dimension ref="A1:G47"/>
  <sheetViews>
    <sheetView topLeftCell="A31" workbookViewId="0">
      <selection activeCell="B3" sqref="B3:G47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259</v>
      </c>
      <c r="B3" t="str">
        <f>VLOOKUP(A3,'Схема с ПС'!$B$2:$C$1000,2,0)</f>
        <v>Сельское поселение Мантуровский сельсовет</v>
      </c>
      <c r="C3">
        <f>SUMIF('Схема с ПС'!$B$2:$B$1000,A3,'Схема с ПС'!$N$2:$N$1000)</f>
        <v>840.05</v>
      </c>
      <c r="D3">
        <f>SUMIF('Схема с ПС'!$B$2:$B$1000,A3,'Схема с ПС'!$T$2:$T$1000)</f>
        <v>3408.87023</v>
      </c>
      <c r="E3">
        <f>SUMIF('Схема с ПС'!$B$2:$B$1000,A3,'Схема с ПС'!$AJ$2:$AJ$1000)</f>
        <v>106401.78706999999</v>
      </c>
      <c r="G3">
        <f>SUMIF('Схема без ПС'!$B$2:$B$1000,A3,'Схема без ПС'!$T$2:$T$1000)</f>
        <v>104274.78756</v>
      </c>
    </row>
    <row r="4" spans="1:7" x14ac:dyDescent="0.25">
      <c r="A4" t="s">
        <v>456</v>
      </c>
      <c r="B4" t="str">
        <f>VLOOKUP(A4,'Схема с ПС'!$B$2:$C$1000,2,0)</f>
        <v>Сельское поселение Старолещинский сельсовет</v>
      </c>
      <c r="C4">
        <f>SUMIF('Схема с ПС'!$B$2:$B$1000,A4,'Схема с ПС'!$N$2:$N$1000)</f>
        <v>245.44</v>
      </c>
      <c r="D4">
        <f>SUMIF('Схема с ПС'!$B$2:$B$1000,A4,'Схема с ПС'!$T$2:$T$1000)</f>
        <v>6247.7517399999997</v>
      </c>
      <c r="E4">
        <f>SUMIF('Схема с ПС'!$B$2:$B$1000,A4,'Схема с ПС'!$AJ$2:$AJ$1000)</f>
        <v>31087.738369999999</v>
      </c>
      <c r="G4">
        <f>SUMIF('Схема без ПС'!$B$2:$B$1000,A4,'Схема без ПС'!$T$2:$T$1000)</f>
        <v>27195.347819999999</v>
      </c>
    </row>
    <row r="5" spans="1:7" x14ac:dyDescent="0.25">
      <c r="A5" t="s">
        <v>537</v>
      </c>
      <c r="B5" t="str">
        <f>VLOOKUP(A5,'Схема с ПС'!$B$2:$C$1000,2,0)</f>
        <v>Сельское поселение Ястребовский сельсовет</v>
      </c>
      <c r="C5">
        <f>SUMIF('Схема с ПС'!$B$2:$B$1000,A5,'Схема с ПС'!$N$2:$N$1000)</f>
        <v>410.9</v>
      </c>
      <c r="D5">
        <f>SUMIF('Схема с ПС'!$B$2:$B$1000,A5,'Схема с ПС'!$T$2:$T$1000)</f>
        <v>17788.43475</v>
      </c>
      <c r="E5">
        <f>SUMIF('Схема с ПС'!$B$2:$B$1000,A5,'Схема с ПС'!$AJ$2:$AJ$1000)</f>
        <v>52045.109580000004</v>
      </c>
      <c r="G5">
        <f>SUMIF('Схема без ПС'!$B$2:$B$1000,A5,'Схема без ПС'!$T$2:$T$1000)</f>
        <v>67032.432710000008</v>
      </c>
    </row>
    <row r="6" spans="1:7" x14ac:dyDescent="0.25">
      <c r="A6" t="s">
        <v>630</v>
      </c>
      <c r="B6" t="str">
        <f>VLOOKUP(A6,'Схема с ПС'!$B$2:$C$1000,2,0)</f>
        <v>Сельское поселение Субботинский сельсовет</v>
      </c>
      <c r="C6">
        <f>SUMIF('Схема с ПС'!$B$2:$B$1000,A6,'Схема с ПС'!$N$2:$N$1000)</f>
        <v>257.12</v>
      </c>
      <c r="D6">
        <f>SUMIF('Схема с ПС'!$B$2:$B$1000,A6,'Схема с ПС'!$T$2:$T$1000)</f>
        <v>5712.2994400000007</v>
      </c>
      <c r="E6">
        <f>SUMIF('Схема с ПС'!$B$2:$B$1000,A6,'Схема с ПС'!$AJ$2:$AJ$1000)</f>
        <v>32567.14183</v>
      </c>
      <c r="G6">
        <f>SUMIF('Схема без ПС'!$B$2:$B$1000,A6,'Схема без ПС'!$T$2:$T$1000)</f>
        <v>27656.74984</v>
      </c>
    </row>
    <row r="7" spans="1:7" x14ac:dyDescent="0.25">
      <c r="A7" t="s">
        <v>650</v>
      </c>
      <c r="B7" t="str">
        <f>VLOOKUP(A7,'Схема с ПС'!$B$2:$C$1000,2,0)</f>
        <v>Сельское поселение Останинский сельсовет</v>
      </c>
      <c r="C7">
        <f>SUMIF('Схема с ПС'!$B$2:$B$1000,A7,'Схема с ПС'!$N$2:$N$1000)</f>
        <v>214.70999999999998</v>
      </c>
      <c r="D7">
        <f>SUMIF('Схема с ПС'!$B$2:$B$1000,A7,'Схема с ПС'!$T$2:$T$1000)</f>
        <v>3330.7355600000001</v>
      </c>
      <c r="E7">
        <f>SUMIF('Схема с ПС'!$B$2:$B$1000,A7,'Схема с ПС'!$AJ$2:$AJ$1000)</f>
        <v>27195.438009999998</v>
      </c>
      <c r="G7">
        <f>SUMIF('Схема без ПС'!$B$2:$B$1000,A7,'Схема без ПС'!$T$2:$T$1000)</f>
        <v>29274.592840000001</v>
      </c>
    </row>
    <row r="8" spans="1:7" x14ac:dyDescent="0.25">
      <c r="A8" t="s">
        <v>766</v>
      </c>
      <c r="B8" t="str">
        <f>VLOOKUP(A8,'Схема с ПС'!$B$2:$C$1000,2,0)</f>
        <v>Городское поселение поселок Тим</v>
      </c>
      <c r="C8">
        <f>SUMIF('Схема с ПС'!$B$2:$B$1000,A8,'Схема с ПС'!$N$2:$N$1000)</f>
        <v>794.74</v>
      </c>
      <c r="D8">
        <f>SUMIF('Схема с ПС'!$B$2:$B$1000,A8,'Схема с ПС'!$T$2:$T$1000)</f>
        <v>24943.447189999999</v>
      </c>
      <c r="E8">
        <f>SUMIF('Схема с ПС'!$B$2:$B$1000,A8,'Схема с ПС'!$AJ$2:$AJ$1000)</f>
        <v>100662.76561</v>
      </c>
      <c r="G8">
        <f>SUMIF('Схема без ПС'!$B$2:$B$1000,A8,'Схема без ПС'!$T$2:$T$1000)</f>
        <v>90202.539059999996</v>
      </c>
    </row>
    <row r="9" spans="1:7" x14ac:dyDescent="0.25">
      <c r="A9" t="s">
        <v>901</v>
      </c>
      <c r="B9" t="str">
        <f>VLOOKUP(A9,'Схема с ПС'!$B$2:$C$1000,2,0)</f>
        <v>Сельское поселение Куськинский сельсовет</v>
      </c>
      <c r="C9">
        <f>SUMIF('Схема с ПС'!$B$2:$B$1000,A9,'Схема с ПС'!$N$2:$N$1000)</f>
        <v>264.36</v>
      </c>
      <c r="D9">
        <f>SUMIF('Схема с ПС'!$B$2:$B$1000,A9,'Схема с ПС'!$T$2:$T$1000)</f>
        <v>4893.8913400000001</v>
      </c>
      <c r="E9">
        <f>SUMIF('Схема с ПС'!$B$2:$B$1000,A9,'Схема с ПС'!$AJ$2:$AJ$1000)</f>
        <v>33484.169309999997</v>
      </c>
      <c r="G9">
        <f>SUMIF('Схема без ПС'!$B$2:$B$1000,A9,'Схема без ПС'!$T$2:$T$1000)</f>
        <v>33362.708760000001</v>
      </c>
    </row>
    <row r="10" spans="1:7" x14ac:dyDescent="0.25">
      <c r="A10" t="s">
        <v>931</v>
      </c>
      <c r="B10" t="str">
        <f>VLOOKUP(A10,'Схема с ПС'!$B$2:$C$1000,2,0)</f>
        <v>Сельское поселение Сазановский сельсовет</v>
      </c>
      <c r="C10">
        <f>SUMIF('Схема с ПС'!$B$2:$B$1000,A10,'Схема с ПС'!$N$2:$N$1000)</f>
        <v>196.10000000000002</v>
      </c>
      <c r="D10">
        <f>SUMIF('Схема с ПС'!$B$2:$B$1000,A10,'Схема с ПС'!$T$2:$T$1000)</f>
        <v>3428.2022900000002</v>
      </c>
      <c r="E10">
        <f>SUMIF('Схема с ПС'!$B$2:$B$1000,A10,'Схема с ПС'!$AJ$2:$AJ$1000)</f>
        <v>24838.272059999999</v>
      </c>
      <c r="G10">
        <f>SUMIF('Схема без ПС'!$B$2:$B$1000,A10,'Схема без ПС'!$T$2:$T$1000)</f>
        <v>22448.36865</v>
      </c>
    </row>
    <row r="11" spans="1:7" x14ac:dyDescent="0.25">
      <c r="A11" t="s">
        <v>1250</v>
      </c>
      <c r="B11" t="str">
        <f>VLOOKUP(A11,'Схема с ПС'!$B$2:$C$1000,2,0)</f>
        <v>Сельское поселение 2-й Засеймский сельсовет</v>
      </c>
      <c r="C11">
        <f>SUMIF('Схема с ПС'!$B$2:$B$1000,A11,'Схема с ПС'!$N$2:$N$1000)</f>
        <v>276.43</v>
      </c>
      <c r="D11">
        <f>SUMIF('Схема с ПС'!$B$2:$B$1000,A11,'Схема с ПС'!$T$2:$T$1000)</f>
        <v>1929.9886900000001</v>
      </c>
      <c r="E11">
        <f>SUMIF('Схема с ПС'!$B$2:$B$1000,A11,'Схема с ПС'!$AJ$2:$AJ$1000)</f>
        <v>35012.970650000003</v>
      </c>
      <c r="G11">
        <f>SUMIF('Схема без ПС'!$B$2:$B$1000,A11,'Схема без ПС'!$T$2:$T$1000)</f>
        <v>33392.144890000003</v>
      </c>
    </row>
    <row r="12" spans="1:7" x14ac:dyDescent="0.25">
      <c r="A12" t="s">
        <v>1291</v>
      </c>
      <c r="B12" t="str">
        <f>VLOOKUP(A12,'Схема с ПС'!$B$2:$C$1000,2,0)</f>
        <v>Сельское поселение Репецкий сельсовет</v>
      </c>
      <c r="C12">
        <f>SUMIF('Схема с ПС'!$B$2:$B$1000,A12,'Схема с ПС'!$N$2:$N$1000)</f>
        <v>249.87</v>
      </c>
      <c r="D12">
        <f>SUMIF('Схема с ПС'!$B$2:$B$1000,A12,'Схема с ПС'!$T$2:$T$1000)</f>
        <v>13403.23389</v>
      </c>
      <c r="E12">
        <f>SUMIF('Схема с ПС'!$B$2:$B$1000,A12,'Схема с ПС'!$AJ$2:$AJ$1000)</f>
        <v>31648.847729999998</v>
      </c>
      <c r="G12">
        <f>SUMIF('Схема без ПС'!$B$2:$B$1000,A12,'Схема без ПС'!$T$2:$T$1000)</f>
        <v>43348.71398</v>
      </c>
    </row>
    <row r="13" spans="1:7" x14ac:dyDescent="0.25">
      <c r="A13" t="s">
        <v>1306</v>
      </c>
      <c r="B13" t="str">
        <f>VLOOKUP(A13,'Схема с ПС'!$B$2:$C$1000,2,0)</f>
        <v>Сельское поселение Куньевский сельсовет</v>
      </c>
      <c r="C13">
        <f>SUMIF('Схема с ПС'!$B$2:$B$1000,A13,'Схема с ПС'!$N$2:$N$1000)</f>
        <v>226.56</v>
      </c>
      <c r="D13">
        <f>SUMIF('Схема с ПС'!$B$2:$B$1000,A13,'Схема с ПС'!$T$2:$T$1000)</f>
        <v>12663.23618</v>
      </c>
      <c r="E13">
        <f>SUMIF('Схема с ПС'!$B$2:$B$1000,A13,'Схема с ПС'!$AJ$2:$AJ$1000)</f>
        <v>28696.373879999999</v>
      </c>
      <c r="G13">
        <f>SUMIF('Схема без ПС'!$B$2:$B$1000,A13,'Схема без ПС'!$T$2:$T$1000)</f>
        <v>39815.14705</v>
      </c>
    </row>
    <row r="14" spans="1:7" x14ac:dyDescent="0.25">
      <c r="A14" t="s">
        <v>1374</v>
      </c>
      <c r="B14" t="str">
        <f>VLOOKUP(A14,'Схема с ПС'!$B$2:$C$1000,2,0)</f>
        <v>Сельское поселение Сеймский сельсовет</v>
      </c>
      <c r="C14">
        <f>SUMIF('Схема с ПС'!$B$2:$B$1000,A14,'Схема с ПС'!$N$2:$N$1000)</f>
        <v>695.66000000000008</v>
      </c>
      <c r="D14">
        <f>SUMIF('Схема с ПС'!$B$2:$B$1000,A14,'Схема с ПС'!$T$2:$T$1000)</f>
        <v>8205.3439900000012</v>
      </c>
      <c r="E14">
        <f>SUMIF('Схема с ПС'!$B$2:$B$1000,A14,'Схема с ПС'!$AJ$2:$AJ$1000)</f>
        <v>88113.168490000011</v>
      </c>
      <c r="G14">
        <f>SUMIF('Схема без ПС'!$B$2:$B$1000,A14,'Схема без ПС'!$T$2:$T$1000)</f>
        <v>88663.485959999991</v>
      </c>
    </row>
    <row r="15" spans="1:7" x14ac:dyDescent="0.25">
      <c r="A15" t="s">
        <v>1430</v>
      </c>
      <c r="B15" t="str">
        <f>VLOOKUP(A15,'Схема с ПС'!$B$2:$C$1000,2,0)</f>
        <v>Сельское поселение Выгорновский сельсовет</v>
      </c>
      <c r="C15">
        <f>SUMIF('Схема с ПС'!$B$2:$B$1000,A15,'Схема с ПС'!$N$2:$N$1000)</f>
        <v>154.88999999999999</v>
      </c>
      <c r="D15">
        <f>SUMIF('Схема с ПС'!$B$2:$B$1000,A15,'Схема с ПС'!$T$2:$T$1000)</f>
        <v>5164.0296899999994</v>
      </c>
      <c r="E15">
        <f>SUMIF('Схема с ПС'!$B$2:$B$1000,A15,'Схема с ПС'!$AJ$2:$AJ$1000)</f>
        <v>19618.561750000001</v>
      </c>
      <c r="G15">
        <f>SUMIF('Схема без ПС'!$B$2:$B$1000,A15,'Схема без ПС'!$T$2:$T$1000)</f>
        <v>17882.630409999998</v>
      </c>
    </row>
    <row r="16" spans="1:7" x14ac:dyDescent="0.25">
      <c r="A16" t="s">
        <v>1508</v>
      </c>
      <c r="B16" t="str">
        <f>VLOOKUP(A16,'Схема с ПС'!$B$2:$C$1000,2,0)</f>
        <v>Сельское поселение Среднеапоченский сельсовет</v>
      </c>
      <c r="C16">
        <f>SUMIF('Схема с ПС'!$B$2:$B$1000,A16,'Схема с ПС'!$N$2:$N$1000)</f>
        <v>175.48</v>
      </c>
      <c r="D16">
        <f>SUMIF('Схема с ПС'!$B$2:$B$1000,A16,'Схема с ПС'!$T$2:$T$1000)</f>
        <v>11789.569210000001</v>
      </c>
      <c r="E16">
        <f>SUMIF('Схема с ПС'!$B$2:$B$1000,A16,'Схема с ПС'!$AJ$2:$AJ$1000)</f>
        <v>22226.51699</v>
      </c>
      <c r="G16">
        <f>SUMIF('Схема без ПС'!$B$2:$B$1000,A16,'Схема без ПС'!$T$2:$T$1000)</f>
        <v>29604.181620000003</v>
      </c>
    </row>
    <row r="17" spans="2:7" x14ac:dyDescent="0.25">
      <c r="B17" t="e">
        <f>VLOOKUP(A17,'Схема с ПС'!$B$2:$C$1000,2,0)</f>
        <v>#N/A</v>
      </c>
      <c r="C17">
        <f>SUMIF('Схема с ПС'!$B$2:$B$1000,A17,'Схема с ПС'!$N$2:$N$1000)</f>
        <v>0</v>
      </c>
      <c r="D17">
        <f>SUMIF('Схема с ПС'!$B$2:$B$1000,A17,'Схема с ПС'!$T$2:$T$1000)</f>
        <v>0</v>
      </c>
      <c r="E17">
        <f>SUMIF('Схема с ПС'!$B$2:$B$1000,A17,'Схема с ПС'!$AJ$2:$AJ$1000)</f>
        <v>0</v>
      </c>
      <c r="G17">
        <f>SUMIF('Схема без ПС'!$B$2:$B$1000,A17,'Схема без ПС'!$T$2:$T$1000)</f>
        <v>0</v>
      </c>
    </row>
    <row r="18" spans="2:7" x14ac:dyDescent="0.25">
      <c r="B18" t="e">
        <f>VLOOKUP(A18,'Схема с ПС'!$B$2:$C$1000,2,0)</f>
        <v>#N/A</v>
      </c>
      <c r="C18">
        <f>SUMIF('Схема с ПС'!$B$2:$B$1000,A18,'Схема с ПС'!$N$2:$N$1000)</f>
        <v>0</v>
      </c>
      <c r="D18">
        <f>SUMIF('Схема с ПС'!$B$2:$B$1000,A18,'Схема с ПС'!$T$2:$T$1000)</f>
        <v>0</v>
      </c>
      <c r="E18">
        <f>SUMIF('Схема с ПС'!$B$2:$B$1000,A18,'Схема с ПС'!$AJ$2:$AJ$1000)</f>
        <v>0</v>
      </c>
      <c r="G18">
        <f>SUMIF('Схема без ПС'!$B$2:$B$1000,A18,'Схема без ПС'!$T$2:$T$1000)</f>
        <v>0</v>
      </c>
    </row>
    <row r="19" spans="2:7" x14ac:dyDescent="0.25">
      <c r="B19" t="e">
        <f>VLOOKUP(A19,'Схема с ПС'!$B$2:$C$1000,2,0)</f>
        <v>#N/A</v>
      </c>
      <c r="C19">
        <f>SUMIF('Схема с ПС'!$B$2:$B$1000,A19,'Схема с ПС'!$N$2:$N$1000)</f>
        <v>0</v>
      </c>
      <c r="D19">
        <f>SUMIF('Схема с ПС'!$B$2:$B$1000,A19,'Схема с ПС'!$T$2:$T$1000)</f>
        <v>0</v>
      </c>
      <c r="E19">
        <f>SUMIF('Схема с ПС'!$B$2:$B$1000,A19,'Схема с ПС'!$AJ$2:$AJ$1000)</f>
        <v>0</v>
      </c>
      <c r="G19">
        <f>SUMIF('Схема без ПС'!$B$2:$B$1000,A19,'Схема без ПС'!$T$2:$T$1000)</f>
        <v>0</v>
      </c>
    </row>
    <row r="20" spans="2:7" x14ac:dyDescent="0.25">
      <c r="B20" t="e">
        <f>VLOOKUP(A20,'Схема с ПС'!$B$2:$C$1000,2,0)</f>
        <v>#N/A</v>
      </c>
      <c r="C20">
        <f>SUMIF('Схема с ПС'!$B$2:$B$1000,A20,'Схема с ПС'!$N$2:$N$1000)</f>
        <v>0</v>
      </c>
      <c r="D20">
        <f>SUMIF('Схема с ПС'!$B$2:$B$1000,A20,'Схема с ПС'!$T$2:$T$1000)</f>
        <v>0</v>
      </c>
      <c r="E20">
        <f>SUMIF('Схема с ПС'!$B$2:$B$1000,A20,'Схема с ПС'!$AJ$2:$AJ$1000)</f>
        <v>0</v>
      </c>
      <c r="G20">
        <f>SUMIF('Схема без ПС'!$B$2:$B$1000,A20,'Схема без ПС'!$T$2:$T$1000)</f>
        <v>0</v>
      </c>
    </row>
    <row r="21" spans="2:7" x14ac:dyDescent="0.25">
      <c r="B21" t="e">
        <f>VLOOKUP(A21,'Схема с ПС'!$B$2:$C$1000,2,0)</f>
        <v>#N/A</v>
      </c>
      <c r="C21">
        <f>SUMIF('Схема с ПС'!$B$2:$B$1000,A21,'Схема с ПС'!$N$2:$N$1000)</f>
        <v>0</v>
      </c>
      <c r="D21">
        <f>SUMIF('Схема с ПС'!$B$2:$B$1000,A21,'Схема с ПС'!$T$2:$T$1000)</f>
        <v>0</v>
      </c>
      <c r="E21">
        <f>SUMIF('Схема с ПС'!$B$2:$B$1000,A21,'Схема с ПС'!$AJ$2:$AJ$1000)</f>
        <v>0</v>
      </c>
      <c r="G21">
        <f>SUMIF('Схема без ПС'!$B$2:$B$1000,A21,'Схема без ПС'!$T$2:$T$1000)</f>
        <v>0</v>
      </c>
    </row>
    <row r="22" spans="2:7" x14ac:dyDescent="0.25">
      <c r="B22" t="e">
        <f>VLOOKUP(A22,'Схема с ПС'!$B$2:$C$1000,2,0)</f>
        <v>#N/A</v>
      </c>
      <c r="C22">
        <f>SUMIF('Схема с ПС'!$B$2:$B$1000,A22,'Схема с ПС'!$N$2:$N$1000)</f>
        <v>0</v>
      </c>
      <c r="D22">
        <f>SUMIF('Схема с ПС'!$B$2:$B$1000,A22,'Схема с ПС'!$T$2:$T$1000)</f>
        <v>0</v>
      </c>
      <c r="E22">
        <f>SUMIF('Схема с ПС'!$B$2:$B$1000,A22,'Схема с ПС'!$AJ$2:$AJ$1000)</f>
        <v>0</v>
      </c>
      <c r="G22">
        <f>SUMIF('Схема без ПС'!$B$2:$B$1000,A22,'Схема без ПС'!$T$2:$T$1000)</f>
        <v>0</v>
      </c>
    </row>
    <row r="23" spans="2:7" x14ac:dyDescent="0.25">
      <c r="B23" t="e">
        <f>VLOOKUP(A23,'Схема с ПС'!$B$2:$C$1000,2,0)</f>
        <v>#N/A</v>
      </c>
      <c r="C23">
        <f>SUMIF('Схема с ПС'!$B$2:$B$1000,A23,'Схема с ПС'!$N$2:$N$1000)</f>
        <v>0</v>
      </c>
      <c r="D23">
        <f>SUMIF('Схема с ПС'!$B$2:$B$1000,A23,'Схема с ПС'!$T$2:$T$1000)</f>
        <v>0</v>
      </c>
      <c r="E23">
        <f>SUMIF('Схема с ПС'!$B$2:$B$1000,A23,'Схема с ПС'!$AJ$2:$AJ$1000)</f>
        <v>0</v>
      </c>
      <c r="G23">
        <f>SUMIF('Схема без ПС'!$B$2:$B$1000,A23,'Схема без ПС'!$T$2:$T$1000)</f>
        <v>0</v>
      </c>
    </row>
    <row r="24" spans="2:7" x14ac:dyDescent="0.25">
      <c r="B24" t="e">
        <f>VLOOKUP(A24,'Схема с ПС'!$B$2:$C$1000,2,0)</f>
        <v>#N/A</v>
      </c>
      <c r="C24">
        <f>SUMIF('Схема с ПС'!$B$2:$B$1000,A24,'Схема с ПС'!$N$2:$N$1000)</f>
        <v>0</v>
      </c>
      <c r="D24">
        <f>SUMIF('Схема с ПС'!$B$2:$B$1000,A24,'Схема с ПС'!$T$2:$T$1000)</f>
        <v>0</v>
      </c>
      <c r="E24">
        <f>SUMIF('Схема с ПС'!$B$2:$B$1000,A24,'Схема с ПС'!$AJ$2:$AJ$1000)</f>
        <v>0</v>
      </c>
      <c r="G24">
        <f>SUMIF('Схема без ПС'!$B$2:$B$1000,A24,'Схема без ПС'!$T$2:$T$1000)</f>
        <v>0</v>
      </c>
    </row>
    <row r="25" spans="2:7" x14ac:dyDescent="0.25">
      <c r="B25" t="e">
        <f>VLOOKUP(A25,'Схема с ПС'!$B$2:$C$1000,2,0)</f>
        <v>#N/A</v>
      </c>
      <c r="C25">
        <f>SUMIF('Схема с ПС'!$B$2:$B$1000,A25,'Схема с ПС'!$N$2:$N$1000)</f>
        <v>0</v>
      </c>
      <c r="D25">
        <f>SUMIF('Схема с ПС'!$B$2:$B$1000,A25,'Схема с ПС'!$T$2:$T$1000)</f>
        <v>0</v>
      </c>
      <c r="E25">
        <f>SUMIF('Схема с ПС'!$B$2:$B$1000,A25,'Схема с ПС'!$AJ$2:$AJ$1000)</f>
        <v>0</v>
      </c>
      <c r="G25">
        <f>SUMIF('Схема без ПС'!$B$2:$B$1000,A25,'Схема без ПС'!$T$2:$T$1000)</f>
        <v>0</v>
      </c>
    </row>
    <row r="26" spans="2:7" x14ac:dyDescent="0.25">
      <c r="B26" t="e">
        <f>VLOOKUP(A26,'Схема с ПС'!$B$2:$C$1000,2,0)</f>
        <v>#N/A</v>
      </c>
      <c r="C26">
        <f>SUMIF('Схема с ПС'!$B$2:$B$1000,A26,'Схема с ПС'!$N$2:$N$1000)</f>
        <v>0</v>
      </c>
      <c r="D26">
        <f>SUMIF('Схема с ПС'!$B$2:$B$1000,A26,'Схема с ПС'!$T$2:$T$1000)</f>
        <v>0</v>
      </c>
      <c r="E26">
        <f>SUMIF('Схема с ПС'!$B$2:$B$1000,A26,'Схема с ПС'!$AJ$2:$AJ$1000)</f>
        <v>0</v>
      </c>
      <c r="G26">
        <f>SUMIF('Схема без ПС'!$B$2:$B$1000,A26,'Схема без ПС'!$T$2:$T$1000)</f>
        <v>0</v>
      </c>
    </row>
    <row r="27" spans="2:7" x14ac:dyDescent="0.25">
      <c r="B27" t="e">
        <f>VLOOKUP(A27,'Схема с ПС'!$B$2:$C$1000,2,0)</f>
        <v>#N/A</v>
      </c>
      <c r="C27">
        <f>SUMIF('Схема с ПС'!$B$2:$B$1000,A27,'Схема с ПС'!$N$2:$N$1000)</f>
        <v>0</v>
      </c>
      <c r="D27">
        <f>SUMIF('Схема с ПС'!$B$2:$B$1000,A27,'Схема с ПС'!$T$2:$T$1000)</f>
        <v>0</v>
      </c>
      <c r="E27">
        <f>SUMIF('Схема с ПС'!$B$2:$B$1000,A27,'Схема с ПС'!$AJ$2:$AJ$1000)</f>
        <v>0</v>
      </c>
      <c r="G27">
        <f>SUMIF('Схема без ПС'!$B$2:$B$1000,A27,'Схема без ПС'!$T$2:$T$1000)</f>
        <v>0</v>
      </c>
    </row>
    <row r="28" spans="2:7" x14ac:dyDescent="0.25">
      <c r="B28" t="e">
        <f>VLOOKUP(A28,'Схема с ПС'!$B$2:$C$1000,2,0)</f>
        <v>#N/A</v>
      </c>
      <c r="C28">
        <f>SUMIF('Схема с ПС'!$B$2:$B$1000,A28,'Схема с ПС'!$N$2:$N$1000)</f>
        <v>0</v>
      </c>
      <c r="D28">
        <f>SUMIF('Схема с ПС'!$B$2:$B$1000,A28,'Схема с ПС'!$T$2:$T$1000)</f>
        <v>0</v>
      </c>
      <c r="E28">
        <f>SUMIF('Схема с ПС'!$B$2:$B$1000,A28,'Схема с ПС'!$AJ$2:$AJ$1000)</f>
        <v>0</v>
      </c>
      <c r="G28">
        <f>SUMIF('Схема без ПС'!$B$2:$B$1000,A28,'Схема без ПС'!$T$2:$T$1000)</f>
        <v>0</v>
      </c>
    </row>
    <row r="29" spans="2:7" x14ac:dyDescent="0.25">
      <c r="B29" t="e">
        <f>VLOOKUP(A29,'Схема с ПС'!$B$2:$C$1000,2,0)</f>
        <v>#N/A</v>
      </c>
      <c r="C29">
        <f>SUMIF('Схема с ПС'!$B$2:$B$1000,A29,'Схема с ПС'!$N$2:$N$1000)</f>
        <v>0</v>
      </c>
      <c r="D29">
        <f>SUMIF('Схема с ПС'!$B$2:$B$1000,A29,'Схема с ПС'!$T$2:$T$1000)</f>
        <v>0</v>
      </c>
      <c r="E29">
        <f>SUMIF('Схема с ПС'!$B$2:$B$1000,A29,'Схема с ПС'!$AJ$2:$AJ$1000)</f>
        <v>0</v>
      </c>
      <c r="G29">
        <f>SUMIF('Схема без ПС'!$B$2:$B$1000,A29,'Схема без ПС'!$T$2:$T$1000)</f>
        <v>0</v>
      </c>
    </row>
    <row r="30" spans="2:7" x14ac:dyDescent="0.25">
      <c r="B30" t="e">
        <f>VLOOKUP(A30,'Схема с ПС'!$B$2:$C$1000,2,0)</f>
        <v>#N/A</v>
      </c>
      <c r="C30">
        <f>SUMIF('Схема с ПС'!$B$2:$B$1000,A30,'Схема с ПС'!$N$2:$N$1000)</f>
        <v>0</v>
      </c>
      <c r="D30">
        <f>SUMIF('Схема с ПС'!$B$2:$B$1000,A30,'Схема с ПС'!$T$2:$T$1000)</f>
        <v>0</v>
      </c>
      <c r="E30">
        <f>SUMIF('Схема с ПС'!$B$2:$B$1000,A30,'Схема с ПС'!$AJ$2:$AJ$1000)</f>
        <v>0</v>
      </c>
      <c r="G30">
        <f>SUMIF('Схема без ПС'!$B$2:$B$1000,A30,'Схема без ПС'!$T$2:$T$1000)</f>
        <v>0</v>
      </c>
    </row>
    <row r="31" spans="2:7" x14ac:dyDescent="0.25">
      <c r="B31" t="e">
        <f>VLOOKUP(A31,'Схема с ПС'!$B$2:$C$1000,2,0)</f>
        <v>#N/A</v>
      </c>
      <c r="C31">
        <f>SUMIF('Схема с ПС'!$B$2:$B$1000,A31,'Схема с ПС'!$N$2:$N$1000)</f>
        <v>0</v>
      </c>
      <c r="D31">
        <f>SUMIF('Схема с ПС'!$B$2:$B$1000,A31,'Схема с ПС'!$T$2:$T$1000)</f>
        <v>0</v>
      </c>
      <c r="E31">
        <f>SUMIF('Схема с ПС'!$B$2:$B$1000,A31,'Схема с ПС'!$AJ$2:$AJ$1000)</f>
        <v>0</v>
      </c>
      <c r="G31">
        <f>SUMIF('Схема без ПС'!$B$2:$B$1000,A31,'Схема без ПС'!$T$2:$T$1000)</f>
        <v>0</v>
      </c>
    </row>
    <row r="32" spans="2:7" x14ac:dyDescent="0.25">
      <c r="B32" t="e">
        <f>VLOOKUP(A32,'Схема с ПС'!$B$2:$C$1000,2,0)</f>
        <v>#N/A</v>
      </c>
      <c r="C32">
        <f>SUMIF('Схема с ПС'!$B$2:$B$1000,A32,'Схема с ПС'!$N$2:$N$1000)</f>
        <v>0</v>
      </c>
      <c r="D32">
        <f>SUMIF('Схема с ПС'!$B$2:$B$1000,A32,'Схема с ПС'!$T$2:$T$1000)</f>
        <v>0</v>
      </c>
      <c r="E32">
        <f>SUMIF('Схема с ПС'!$B$2:$B$1000,A32,'Схема с ПС'!$AJ$2:$AJ$1000)</f>
        <v>0</v>
      </c>
      <c r="G32">
        <f>SUMIF('Схема без ПС'!$B$2:$B$1000,A32,'Схема без ПС'!$T$2:$T$1000)</f>
        <v>0</v>
      </c>
    </row>
    <row r="33" spans="2:7" x14ac:dyDescent="0.25">
      <c r="B33" t="e">
        <f>VLOOKUP(A33,'Схема с ПС'!$B$2:$C$1000,2,0)</f>
        <v>#N/A</v>
      </c>
      <c r="C33">
        <f>SUMIF('Схема с ПС'!$B$2:$B$1000,A33,'Схема с ПС'!$N$2:$N$1000)</f>
        <v>0</v>
      </c>
      <c r="D33">
        <f>SUMIF('Схема с ПС'!$B$2:$B$1000,A33,'Схема с ПС'!$T$2:$T$1000)</f>
        <v>0</v>
      </c>
      <c r="E33">
        <f>SUMIF('Схема с ПС'!$B$2:$B$1000,A33,'Схема с ПС'!$AJ$2:$AJ$1000)</f>
        <v>0</v>
      </c>
      <c r="G33">
        <f>SUMIF('Схема без ПС'!$B$2:$B$1000,A33,'Схема без ПС'!$T$2:$T$1000)</f>
        <v>0</v>
      </c>
    </row>
    <row r="34" spans="2:7" x14ac:dyDescent="0.25">
      <c r="B34" t="e">
        <f>VLOOKUP(A34,'Схема с ПС'!$B$2:$C$1000,2,0)</f>
        <v>#N/A</v>
      </c>
      <c r="C34">
        <f>SUMIF('Схема с ПС'!$B$2:$B$1000,A34,'Схема с ПС'!$N$2:$N$1000)</f>
        <v>0</v>
      </c>
      <c r="D34">
        <f>SUMIF('Схема с ПС'!$B$2:$B$1000,A34,'Схема с ПС'!$T$2:$T$1000)</f>
        <v>0</v>
      </c>
      <c r="E34">
        <f>SUMIF('Схема с ПС'!$B$2:$B$1000,A34,'Схема с ПС'!$AJ$2:$AJ$1000)</f>
        <v>0</v>
      </c>
      <c r="G34">
        <f>SUMIF('Схема без ПС'!$B$2:$B$1000,A34,'Схема без ПС'!$T$2:$T$1000)</f>
        <v>0</v>
      </c>
    </row>
    <row r="35" spans="2:7" x14ac:dyDescent="0.25">
      <c r="B35" t="e">
        <f>VLOOKUP(A35,'Схема с ПС'!$B$2:$C$1000,2,0)</f>
        <v>#N/A</v>
      </c>
      <c r="C35">
        <f>SUMIF('Схема с ПС'!$B$2:$B$1000,A35,'Схема с ПС'!$N$2:$N$1000)</f>
        <v>0</v>
      </c>
      <c r="D35">
        <f>SUMIF('Схема с ПС'!$B$2:$B$1000,A35,'Схема с ПС'!$T$2:$T$1000)</f>
        <v>0</v>
      </c>
      <c r="E35">
        <f>SUMIF('Схема с ПС'!$B$2:$B$1000,A35,'Схема с ПС'!$AJ$2:$AJ$1000)</f>
        <v>0</v>
      </c>
      <c r="G35">
        <f>SUMIF('Схема без ПС'!$B$2:$B$1000,A35,'Схема без ПС'!$T$2:$T$1000)</f>
        <v>0</v>
      </c>
    </row>
    <row r="36" spans="2:7" x14ac:dyDescent="0.25">
      <c r="B36" t="e">
        <f>VLOOKUP(A36,'Схема с ПС'!$B$2:$C$1000,2,0)</f>
        <v>#N/A</v>
      </c>
      <c r="C36">
        <f>SUMIF('Схема с ПС'!$B$2:$B$1000,A36,'Схема с ПС'!$N$2:$N$1000)</f>
        <v>0</v>
      </c>
      <c r="D36">
        <f>SUMIF('Схема с ПС'!$B$2:$B$1000,A36,'Схема с ПС'!$T$2:$T$1000)</f>
        <v>0</v>
      </c>
      <c r="E36">
        <f>SUMIF('Схема с ПС'!$B$2:$B$1000,A36,'Схема с ПС'!$AJ$2:$AJ$1000)</f>
        <v>0</v>
      </c>
      <c r="G36">
        <f>SUMIF('Схема без ПС'!$B$2:$B$1000,A36,'Схема без ПС'!$T$2:$T$1000)</f>
        <v>0</v>
      </c>
    </row>
    <row r="37" spans="2:7" x14ac:dyDescent="0.25">
      <c r="B37" t="e">
        <f>VLOOKUP(A37,'Схема с ПС'!$B$2:$C$1000,2,0)</f>
        <v>#N/A</v>
      </c>
      <c r="C37">
        <f>SUMIF('Схема с ПС'!$B$2:$B$1000,A37,'Схема с ПС'!$N$2:$N$1000)</f>
        <v>0</v>
      </c>
      <c r="D37">
        <f>SUMIF('Схема с ПС'!$B$2:$B$1000,A37,'Схема с ПС'!$T$2:$T$1000)</f>
        <v>0</v>
      </c>
      <c r="E37">
        <f>SUMIF('Схема с ПС'!$B$2:$B$1000,A37,'Схема с ПС'!$AJ$2:$AJ$1000)</f>
        <v>0</v>
      </c>
      <c r="G37">
        <f>SUMIF('Схема без ПС'!$B$2:$B$1000,A37,'Схема без ПС'!$T$2:$T$1000)</f>
        <v>0</v>
      </c>
    </row>
    <row r="38" spans="2:7" x14ac:dyDescent="0.25">
      <c r="B38" t="e">
        <f>VLOOKUP(A38,'Схема с ПС'!$B$2:$C$1000,2,0)</f>
        <v>#N/A</v>
      </c>
      <c r="C38">
        <f>SUMIF('Схема с ПС'!$B$2:$B$1000,A38,'Схема с ПС'!$N$2:$N$1000)</f>
        <v>0</v>
      </c>
      <c r="D38">
        <f>SUMIF('Схема с ПС'!$B$2:$B$1000,A38,'Схема с ПС'!$T$2:$T$1000)</f>
        <v>0</v>
      </c>
      <c r="E38">
        <f>SUMIF('Схема с ПС'!$B$2:$B$1000,A38,'Схема с ПС'!$AJ$2:$AJ$1000)</f>
        <v>0</v>
      </c>
      <c r="G38">
        <f>SUMIF('Схема без ПС'!$B$2:$B$1000,A38,'Схема без ПС'!$T$2:$T$1000)</f>
        <v>0</v>
      </c>
    </row>
    <row r="39" spans="2:7" x14ac:dyDescent="0.25">
      <c r="B39" t="e">
        <f>VLOOKUP(A39,'Схема с ПС'!$B$2:$C$1000,2,0)</f>
        <v>#N/A</v>
      </c>
      <c r="C39">
        <f>SUMIF('Схема с ПС'!$B$2:$B$1000,A39,'Схема с ПС'!$N$2:$N$1000)</f>
        <v>0</v>
      </c>
      <c r="D39">
        <f>SUMIF('Схема с ПС'!$B$2:$B$1000,A39,'Схема с ПС'!$T$2:$T$1000)</f>
        <v>0</v>
      </c>
      <c r="E39">
        <f>SUMIF('Схема с ПС'!$B$2:$B$1000,A39,'Схема с ПС'!$AJ$2:$AJ$1000)</f>
        <v>0</v>
      </c>
      <c r="G39">
        <f>SUMIF('Схема без ПС'!$B$2:$B$1000,A39,'Схема без ПС'!$T$2:$T$1000)</f>
        <v>0</v>
      </c>
    </row>
    <row r="40" spans="2:7" x14ac:dyDescent="0.25">
      <c r="B40" t="e">
        <f>VLOOKUP(A40,'Схема с ПС'!$B$2:$C$1000,2,0)</f>
        <v>#N/A</v>
      </c>
      <c r="C40">
        <f>SUMIF('Схема с ПС'!$B$2:$B$1000,A40,'Схема с ПС'!$N$2:$N$1000)</f>
        <v>0</v>
      </c>
      <c r="D40">
        <f>SUMIF('Схема с ПС'!$B$2:$B$1000,A40,'Схема с ПС'!$T$2:$T$1000)</f>
        <v>0</v>
      </c>
      <c r="E40">
        <f>SUMIF('Схема с ПС'!$B$2:$B$1000,A40,'Схема с ПС'!$AJ$2:$AJ$1000)</f>
        <v>0</v>
      </c>
      <c r="G40">
        <f>SUMIF('Схема без ПС'!$B$2:$B$1000,A40,'Схема без ПС'!$T$2:$T$1000)</f>
        <v>0</v>
      </c>
    </row>
    <row r="41" spans="2:7" x14ac:dyDescent="0.25">
      <c r="B41" t="e">
        <f>VLOOKUP(A41,'Схема с ПС'!$B$2:$C$1000,2,0)</f>
        <v>#N/A</v>
      </c>
      <c r="C41">
        <f>SUMIF('Схема с ПС'!$B$2:$B$1000,A41,'Схема с ПС'!$N$2:$N$1000)</f>
        <v>0</v>
      </c>
      <c r="D41">
        <f>SUMIF('Схема с ПС'!$B$2:$B$1000,A41,'Схема с ПС'!$T$2:$T$1000)</f>
        <v>0</v>
      </c>
      <c r="E41">
        <f>SUMIF('Схема с ПС'!$B$2:$B$1000,A41,'Схема с ПС'!$AJ$2:$AJ$1000)</f>
        <v>0</v>
      </c>
      <c r="G41">
        <f>SUMIF('Схема без ПС'!$B$2:$B$1000,A41,'Схема без ПС'!$T$2:$T$1000)</f>
        <v>0</v>
      </c>
    </row>
    <row r="42" spans="2:7" x14ac:dyDescent="0.25">
      <c r="B42" t="e">
        <f>VLOOKUP(A42,'Схема с ПС'!$B$2:$C$1000,2,0)</f>
        <v>#N/A</v>
      </c>
      <c r="C42">
        <f>SUMIF('Схема с ПС'!$B$2:$B$1000,A42,'Схема с ПС'!$N$2:$N$1000)</f>
        <v>0</v>
      </c>
      <c r="D42">
        <f>SUMIF('Схема с ПС'!$B$2:$B$1000,A42,'Схема с ПС'!$T$2:$T$1000)</f>
        <v>0</v>
      </c>
      <c r="E42">
        <f>SUMIF('Схема с ПС'!$B$2:$B$1000,A42,'Схема с ПС'!$AJ$2:$AJ$1000)</f>
        <v>0</v>
      </c>
      <c r="G42">
        <f>SUMIF('Схема без ПС'!$B$2:$B$1000,A42,'Схема без ПС'!$T$2:$T$1000)</f>
        <v>0</v>
      </c>
    </row>
    <row r="43" spans="2:7" x14ac:dyDescent="0.25">
      <c r="B43" t="e">
        <f>VLOOKUP(A43,'Схема с ПС'!$B$2:$C$1000,2,0)</f>
        <v>#N/A</v>
      </c>
      <c r="C43">
        <f>SUMIF('Схема с ПС'!$B$2:$B$1000,A43,'Схема с ПС'!$N$2:$N$1000)</f>
        <v>0</v>
      </c>
      <c r="D43">
        <f>SUMIF('Схема с ПС'!$B$2:$B$1000,A43,'Схема с ПС'!$T$2:$T$1000)</f>
        <v>0</v>
      </c>
      <c r="E43">
        <f>SUMIF('Схема с ПС'!$B$2:$B$1000,A43,'Схема с ПС'!$AJ$2:$AJ$1000)</f>
        <v>0</v>
      </c>
      <c r="G43">
        <f>SUMIF('Схема без ПС'!$B$2:$B$1000,A43,'Схема без ПС'!$T$2:$T$1000)</f>
        <v>0</v>
      </c>
    </row>
    <row r="44" spans="2:7" x14ac:dyDescent="0.25">
      <c r="B44" t="e">
        <f>VLOOKUP(A44,'Схема с ПС'!$B$2:$C$1000,2,0)</f>
        <v>#N/A</v>
      </c>
      <c r="C44">
        <f>SUMIF('Схема с ПС'!$B$2:$B$1000,A44,'Схема с ПС'!$N$2:$N$1000)</f>
        <v>0</v>
      </c>
      <c r="D44">
        <f>SUMIF('Схема с ПС'!$B$2:$B$1000,A44,'Схема с ПС'!$T$2:$T$1000)</f>
        <v>0</v>
      </c>
      <c r="E44">
        <f>SUMIF('Схема с ПС'!$B$2:$B$1000,A44,'Схема с ПС'!$AJ$2:$AJ$1000)</f>
        <v>0</v>
      </c>
      <c r="G44">
        <f>SUMIF('Схема без ПС'!$B$2:$B$1000,A44,'Схема без ПС'!$T$2:$T$1000)</f>
        <v>0</v>
      </c>
    </row>
    <row r="45" spans="2:7" x14ac:dyDescent="0.25">
      <c r="B45" t="e">
        <f>VLOOKUP(A45,'Схема с ПС'!$B$2:$C$1000,2,0)</f>
        <v>#N/A</v>
      </c>
      <c r="C45">
        <f>SUMIF('Схема с ПС'!$B$2:$B$1000,A45,'Схема с ПС'!$N$2:$N$1000)</f>
        <v>0</v>
      </c>
      <c r="D45">
        <f>SUMIF('Схема с ПС'!$B$2:$B$1000,A45,'Схема с ПС'!$T$2:$T$1000)</f>
        <v>0</v>
      </c>
      <c r="E45">
        <f>SUMIF('Схема с ПС'!$B$2:$B$1000,A45,'Схема с ПС'!$AJ$2:$AJ$1000)</f>
        <v>0</v>
      </c>
      <c r="G45">
        <f>SUMIF('Схема без ПС'!$B$2:$B$1000,A45,'Схема без ПС'!$T$2:$T$1000)</f>
        <v>0</v>
      </c>
    </row>
    <row r="46" spans="2:7" x14ac:dyDescent="0.25">
      <c r="B46" t="e">
        <f>VLOOKUP(A46,'Схема с ПС'!$B$2:$C$1000,2,0)</f>
        <v>#N/A</v>
      </c>
      <c r="C46">
        <f>SUMIF('Схема с ПС'!$B$2:$B$1000,A46,'Схема с ПС'!$N$2:$N$1000)</f>
        <v>0</v>
      </c>
      <c r="D46">
        <f>SUMIF('Схема с ПС'!$B$2:$B$1000,A46,'Схема с ПС'!$T$2:$T$1000)</f>
        <v>0</v>
      </c>
      <c r="E46">
        <f>SUMIF('Схема с ПС'!$B$2:$B$1000,A46,'Схема с ПС'!$AJ$2:$AJ$1000)</f>
        <v>0</v>
      </c>
      <c r="G46">
        <f>SUMIF('Схема без ПС'!$B$2:$B$1000,A46,'Схема без ПС'!$T$2:$T$1000)</f>
        <v>0</v>
      </c>
    </row>
    <row r="47" spans="2:7" x14ac:dyDescent="0.25">
      <c r="B47" t="s">
        <v>79</v>
      </c>
      <c r="C47">
        <f>SUM(C3:C46)</f>
        <v>5002.3099999999995</v>
      </c>
      <c r="D47">
        <f>SUM(D3:D46)</f>
        <v>122909.03418999999</v>
      </c>
      <c r="E47">
        <f>SUM(E3:E46)</f>
        <v>633598.86132999999</v>
      </c>
      <c r="G47">
        <f>SUM(G3:G46)</f>
        <v>654153.83114999998</v>
      </c>
    </row>
  </sheetData>
  <mergeCells count="1">
    <mergeCell ref="D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BB8F-C561-4BED-A2A1-F841F7DE3F28}">
  <dimension ref="A1:G47"/>
  <sheetViews>
    <sheetView topLeftCell="A25" workbookViewId="0">
      <selection activeCell="A3" sqref="A3:A26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292</v>
      </c>
      <c r="B3" t="str">
        <f>VLOOKUP(A3,'Схема с ПС'!$B$2:$C$1000,2,0)</f>
        <v>Сельское поселение Старороговский сельсовет</v>
      </c>
      <c r="C3">
        <f>SUMIF('Схема с ПС'!$B$2:$B$1000,A3,'Схема с ПС'!$N$2:$N$1000)</f>
        <v>197.18</v>
      </c>
      <c r="D3">
        <f>SUMIF('Схема с ПС'!$B$2:$B$1000,A3,'Схема с ПС'!$T$2:$T$1000)</f>
        <v>4666.2950700000001</v>
      </c>
      <c r="E3">
        <f>SUMIF('Схема с ПС'!$B$2:$B$1000,A3,'Схема с ПС'!$AJ$2:$AJ$1000)</f>
        <v>36778.131650000003</v>
      </c>
      <c r="G3">
        <f>SUMIF('Схема без ПС'!$B$2:$B$1000,A3,'Схема без ПС'!$T$2:$T$1000)</f>
        <v>36658.802689999997</v>
      </c>
    </row>
    <row r="4" spans="1:7" x14ac:dyDescent="0.25">
      <c r="A4" t="s">
        <v>376</v>
      </c>
      <c r="B4" t="str">
        <f>VLOOKUP(A4,'Схема с ПС'!$B$2:$C$1000,2,0)</f>
        <v>Городское поселение поселок Горшечное</v>
      </c>
      <c r="C4">
        <f>SUMIF('Схема с ПС'!$B$2:$B$1000,A4,'Схема с ПС'!$N$2:$N$1000)</f>
        <v>1371.32</v>
      </c>
      <c r="D4">
        <f>SUMIF('Схема с ПС'!$B$2:$B$1000,A4,'Схема с ПС'!$T$2:$T$1000)</f>
        <v>15630.788049999999</v>
      </c>
      <c r="E4">
        <f>SUMIF('Схема с ПС'!$B$2:$B$1000,A4,'Схема с ПС'!$AJ$2:$AJ$1000)</f>
        <v>255779.42742999998</v>
      </c>
      <c r="G4">
        <f>SUMIF('Схема без ПС'!$B$2:$B$1000,A4,'Схема без ПС'!$T$2:$T$1000)</f>
        <v>242870.36102999997</v>
      </c>
    </row>
    <row r="5" spans="1:7" x14ac:dyDescent="0.25">
      <c r="A5" t="s">
        <v>433</v>
      </c>
      <c r="B5" t="str">
        <f>VLOOKUP(A5,'Схема с ПС'!$B$2:$C$1000,2,0)</f>
        <v>Сельское поселение Солдатский сельсовет Горшеченского района</v>
      </c>
      <c r="C5">
        <f>SUMIF('Схема с ПС'!$B$2:$B$1000,A5,'Схема с ПС'!$N$2:$N$1000)</f>
        <v>262.3</v>
      </c>
      <c r="D5">
        <f>SUMIF('Схема с ПС'!$B$2:$B$1000,A5,'Схема с ПС'!$T$2:$T$1000)</f>
        <v>6815.4263000000001</v>
      </c>
      <c r="E5">
        <f>SUMIF('Схема с ПС'!$B$2:$B$1000,A5,'Схема с ПС'!$AJ$2:$AJ$1000)</f>
        <v>48924.353040000002</v>
      </c>
      <c r="G5">
        <f>SUMIF('Схема без ПС'!$B$2:$B$1000,A5,'Схема без ПС'!$T$2:$T$1000)</f>
        <v>49373.671300000002</v>
      </c>
    </row>
    <row r="6" spans="1:7" x14ac:dyDescent="0.25">
      <c r="A6" t="s">
        <v>876</v>
      </c>
      <c r="B6" t="str">
        <f>VLOOKUP(A6,'Схема с ПС'!$B$2:$C$1000,2,0)</f>
        <v>Сельское поселение Ключевский сельсовет</v>
      </c>
      <c r="C6">
        <f>SUMIF('Схема с ПС'!$B$2:$B$1000,A6,'Схема с ПС'!$N$2:$N$1000)</f>
        <v>70.400000000000006</v>
      </c>
      <c r="D6">
        <f>SUMIF('Схема с ПС'!$B$2:$B$1000,A6,'Схема с ПС'!$T$2:$T$1000)</f>
        <v>1963.8040900000001</v>
      </c>
      <c r="E6">
        <f>SUMIF('Схема с ПС'!$B$2:$B$1000,A6,'Схема с ПС'!$AJ$2:$AJ$1000)</f>
        <v>13131.050149999999</v>
      </c>
      <c r="G6">
        <f>SUMIF('Схема без ПС'!$B$2:$B$1000,A6,'Схема без ПС'!$T$2:$T$1000)</f>
        <v>12097.98582</v>
      </c>
    </row>
    <row r="7" spans="1:7" x14ac:dyDescent="0.25">
      <c r="A7" t="s">
        <v>954</v>
      </c>
      <c r="B7" t="str">
        <f>VLOOKUP(A7,'Схема с ПС'!$B$2:$C$1000,2,0)</f>
        <v>Сельское поселение Новомеловский сельсовет</v>
      </c>
      <c r="C7">
        <f>SUMIF('Схема с ПС'!$B$2:$B$1000,A7,'Схема с ПС'!$N$2:$N$1000)</f>
        <v>290.62</v>
      </c>
      <c r="D7">
        <f>SUMIF('Схема с ПС'!$B$2:$B$1000,A7,'Схема с ПС'!$T$2:$T$1000)</f>
        <v>6248.7936300000001</v>
      </c>
      <c r="E7">
        <f>SUMIF('Схема с ПС'!$B$2:$B$1000,A7,'Схема с ПС'!$AJ$2:$AJ$1000)</f>
        <v>54206.616399999999</v>
      </c>
      <c r="G7">
        <f>SUMIF('Схема без ПС'!$B$2:$B$1000,A7,'Схема без ПС'!$T$2:$T$1000)</f>
        <v>58382.831339999997</v>
      </c>
    </row>
    <row r="8" spans="1:7" x14ac:dyDescent="0.25">
      <c r="A8" t="s">
        <v>1154</v>
      </c>
      <c r="B8" t="str">
        <f>VLOOKUP(A8,'Схема с ПС'!$B$2:$C$1000,2,0)</f>
        <v>Сельское поселение Быковский сельсовет</v>
      </c>
      <c r="C8">
        <f>SUMIF('Схема с ПС'!$B$2:$B$1000,A8,'Схема с ПС'!$N$2:$N$1000)</f>
        <v>120.42999999999999</v>
      </c>
      <c r="D8">
        <f>SUMIF('Схема с ПС'!$B$2:$B$1000,A8,'Схема с ПС'!$T$2:$T$1000)</f>
        <v>3257.5333000000001</v>
      </c>
      <c r="E8">
        <f>SUMIF('Схема с ПС'!$B$2:$B$1000,A8,'Схема с ПС'!$AJ$2:$AJ$1000)</f>
        <v>22462.6757</v>
      </c>
      <c r="G8">
        <f>SUMIF('Схема без ПС'!$B$2:$B$1000,A8,'Схема без ПС'!$T$2:$T$1000)</f>
        <v>19412.153440000002</v>
      </c>
    </row>
    <row r="9" spans="1:7" x14ac:dyDescent="0.25">
      <c r="A9" t="s">
        <v>1164</v>
      </c>
      <c r="B9" t="str">
        <f>VLOOKUP(A9,'Схема с ПС'!$B$2:$C$1000,2,0)</f>
        <v>Сельское поселение Удобенский сельсовет</v>
      </c>
      <c r="C9">
        <f>SUMIF('Схема с ПС'!$B$2:$B$1000,A9,'Схема с ПС'!$N$2:$N$1000)</f>
        <v>105.87</v>
      </c>
      <c r="D9">
        <f>SUMIF('Схема с ПС'!$B$2:$B$1000,A9,'Схема с ПС'!$T$2:$T$1000)</f>
        <v>2491.4149200000002</v>
      </c>
      <c r="E9">
        <f>SUMIF('Схема с ПС'!$B$2:$B$1000,A9,'Схема с ПС'!$AJ$2:$AJ$1000)</f>
        <v>19746.93579</v>
      </c>
      <c r="G9">
        <f>SUMIF('Схема без ПС'!$B$2:$B$1000,A9,'Схема без ПС'!$T$2:$T$1000)</f>
        <v>19070.607499999998</v>
      </c>
    </row>
    <row r="10" spans="1:7" x14ac:dyDescent="0.25">
      <c r="A10" t="s">
        <v>1331</v>
      </c>
      <c r="B10" t="str">
        <f>VLOOKUP(A10,'Схема с ПС'!$B$2:$C$1000,2,0)</f>
        <v>Сельское поселение Краснодолинский сельсовет Касторенского района</v>
      </c>
      <c r="C10">
        <f>SUMIF('Схема с ПС'!$B$2:$B$1000,A10,'Схема с ПС'!$N$2:$N$1000)</f>
        <v>221.7</v>
      </c>
      <c r="D10">
        <f>SUMIF('Схема с ПС'!$B$2:$B$1000,A10,'Схема с ПС'!$T$2:$T$1000)</f>
        <v>9344.7530999999999</v>
      </c>
      <c r="E10">
        <f>SUMIF('Схема с ПС'!$B$2:$B$1000,A10,'Схема с ПС'!$AJ$2:$AJ$1000)</f>
        <v>41351.616739999998</v>
      </c>
      <c r="G10">
        <f>SUMIF('Схема без ПС'!$B$2:$B$1000,A10,'Схема без ПС'!$T$2:$T$1000)</f>
        <v>38826.498180000002</v>
      </c>
    </row>
    <row r="11" spans="1:7" x14ac:dyDescent="0.25">
      <c r="A11" t="s">
        <v>1395</v>
      </c>
      <c r="B11" t="str">
        <f>VLOOKUP(A11,'Схема с ПС'!$B$2:$C$1000,2,0)</f>
        <v>Сельское поселение Богатыревский сельсовет</v>
      </c>
      <c r="C11">
        <f>SUMIF('Схема с ПС'!$B$2:$B$1000,A11,'Схема с ПС'!$N$2:$N$1000)</f>
        <v>57.959999999999994</v>
      </c>
      <c r="D11">
        <f>SUMIF('Схема с ПС'!$B$2:$B$1000,A11,'Схема с ПС'!$T$2:$T$1000)</f>
        <v>2390.9665</v>
      </c>
      <c r="E11">
        <f>SUMIF('Схема с ПС'!$B$2:$B$1000,A11,'Схема с ПС'!$AJ$2:$AJ$1000)</f>
        <v>10810.733899999999</v>
      </c>
      <c r="G11">
        <f>SUMIF('Схема без ПС'!$B$2:$B$1000,A11,'Схема без ПС'!$T$2:$T$1000)</f>
        <v>9180.48243</v>
      </c>
    </row>
    <row r="12" spans="1:7" x14ac:dyDescent="0.25">
      <c r="A12" t="s">
        <v>1425</v>
      </c>
      <c r="B12" t="str">
        <f>VLOOKUP(A12,'Схема с ПС'!$B$2:$C$1000,2,0)</f>
        <v>Сельское поселение Нижнеборковский сельсовет</v>
      </c>
      <c r="C12">
        <f>SUMIF('Схема с ПС'!$B$2:$B$1000,A12,'Схема с ПС'!$N$2:$N$1000)</f>
        <v>257.01</v>
      </c>
      <c r="D12">
        <f>SUMIF('Схема с ПС'!$B$2:$B$1000,A12,'Схема с ПС'!$T$2:$T$1000)</f>
        <v>2636.94499</v>
      </c>
      <c r="E12">
        <f>SUMIF('Схема с ПС'!$B$2:$B$1000,A12,'Схема с ПС'!$AJ$2:$AJ$1000)</f>
        <v>47937.659079999998</v>
      </c>
      <c r="G12">
        <f>SUMIF('Схема без ПС'!$B$2:$B$1000,A12,'Схема без ПС'!$T$2:$T$1000)</f>
        <v>48741.717660000002</v>
      </c>
    </row>
    <row r="13" spans="1:7" x14ac:dyDescent="0.25">
      <c r="A13" t="s">
        <v>1493</v>
      </c>
      <c r="B13" t="str">
        <f>VLOOKUP(A13,'Схема с ПС'!$B$2:$C$1000,2,0)</f>
        <v>Сельское поселение Ясеновский сельсовет</v>
      </c>
      <c r="C13">
        <f>SUMIF('Схема с ПС'!$B$2:$B$1000,A13,'Схема с ПС'!$N$2:$N$1000)</f>
        <v>264.14999999999998</v>
      </c>
      <c r="D13">
        <f>SUMIF('Схема с ПС'!$B$2:$B$1000,A13,'Схема с ПС'!$T$2:$T$1000)</f>
        <v>7897.4683500000001</v>
      </c>
      <c r="E13">
        <f>SUMIF('Схема с ПС'!$B$2:$B$1000,A13,'Схема с ПС'!$AJ$2:$AJ$1000)</f>
        <v>49269.416150000005</v>
      </c>
      <c r="G13">
        <f>SUMIF('Схема без ПС'!$B$2:$B$1000,A13,'Схема без ПС'!$T$2:$T$1000)</f>
        <v>49263.23504</v>
      </c>
    </row>
    <row r="14" spans="1:7" x14ac:dyDescent="0.25">
      <c r="A14" t="s">
        <v>1551</v>
      </c>
      <c r="B14" t="str">
        <f>VLOOKUP(A14,'Схема с ПС'!$B$2:$C$1000,2,0)</f>
        <v>Сельское поселение Сосновский сельсовет</v>
      </c>
      <c r="C14">
        <f>SUMIF('Схема с ПС'!$B$2:$B$1000,A14,'Схема с ПС'!$N$2:$N$1000)</f>
        <v>195.6</v>
      </c>
      <c r="D14">
        <f>SUMIF('Схема с ПС'!$B$2:$B$1000,A14,'Схема с ПС'!$T$2:$T$1000)</f>
        <v>3813.06511</v>
      </c>
      <c r="E14">
        <f>SUMIF('Схема с ПС'!$B$2:$B$1000,A14,'Схема с ПС'!$AJ$2:$AJ$1000)</f>
        <v>36483.429109999997</v>
      </c>
      <c r="G14">
        <f>SUMIF('Схема без ПС'!$B$2:$B$1000,A14,'Схема без ПС'!$T$2:$T$1000)</f>
        <v>38901.5579</v>
      </c>
    </row>
    <row r="15" spans="1:7" x14ac:dyDescent="0.25">
      <c r="B15" t="e">
        <f>VLOOKUP(A15,'Схема с ПС'!$B$2:$C$1000,2,0)</f>
        <v>#N/A</v>
      </c>
      <c r="C15">
        <f>SUMIF('Схема с ПС'!$B$2:$B$1000,A15,'Схема с ПС'!$N$2:$N$1000)</f>
        <v>0</v>
      </c>
      <c r="D15">
        <f>SUMIF('Схема с ПС'!$B$2:$B$1000,A15,'Схема с ПС'!$T$2:$T$1000)</f>
        <v>0</v>
      </c>
      <c r="E15">
        <f>SUMIF('Схема с ПС'!$B$2:$B$1000,A15,'Схема с ПС'!$AJ$2:$AJ$1000)</f>
        <v>0</v>
      </c>
      <c r="G15">
        <f>SUMIF('Схема без ПС'!$B$2:$B$1000,A15,'Схема без ПС'!$T$2:$T$1000)</f>
        <v>0</v>
      </c>
    </row>
    <row r="16" spans="1:7" x14ac:dyDescent="0.25">
      <c r="B16" t="e">
        <f>VLOOKUP(A16,'Схема с ПС'!$B$2:$C$1000,2,0)</f>
        <v>#N/A</v>
      </c>
      <c r="C16">
        <f>SUMIF('Схема с ПС'!$B$2:$B$1000,A16,'Схема с ПС'!$N$2:$N$1000)</f>
        <v>0</v>
      </c>
      <c r="D16">
        <f>SUMIF('Схема с ПС'!$B$2:$B$1000,A16,'Схема с ПС'!$T$2:$T$1000)</f>
        <v>0</v>
      </c>
      <c r="E16">
        <f>SUMIF('Схема с ПС'!$B$2:$B$1000,A16,'Схема с ПС'!$AJ$2:$AJ$1000)</f>
        <v>0</v>
      </c>
      <c r="G16">
        <f>SUMIF('Схема без ПС'!$B$2:$B$1000,A16,'Схема без ПС'!$T$2:$T$1000)</f>
        <v>0</v>
      </c>
    </row>
    <row r="17" spans="2:7" x14ac:dyDescent="0.25">
      <c r="B17" t="e">
        <f>VLOOKUP(A17,'Схема с ПС'!$B$2:$C$1000,2,0)</f>
        <v>#N/A</v>
      </c>
      <c r="C17">
        <f>SUMIF('Схема с ПС'!$B$2:$B$1000,A17,'Схема с ПС'!$N$2:$N$1000)</f>
        <v>0</v>
      </c>
      <c r="D17">
        <f>SUMIF('Схема с ПС'!$B$2:$B$1000,A17,'Схема с ПС'!$T$2:$T$1000)</f>
        <v>0</v>
      </c>
      <c r="E17">
        <f>SUMIF('Схема с ПС'!$B$2:$B$1000,A17,'Схема с ПС'!$AJ$2:$AJ$1000)</f>
        <v>0</v>
      </c>
      <c r="G17">
        <f>SUMIF('Схема без ПС'!$B$2:$B$1000,A17,'Схема без ПС'!$T$2:$T$1000)</f>
        <v>0</v>
      </c>
    </row>
    <row r="18" spans="2:7" x14ac:dyDescent="0.25">
      <c r="B18" t="e">
        <f>VLOOKUP(A18,'Схема с ПС'!$B$2:$C$1000,2,0)</f>
        <v>#N/A</v>
      </c>
      <c r="C18">
        <f>SUMIF('Схема с ПС'!$B$2:$B$1000,A18,'Схема с ПС'!$N$2:$N$1000)</f>
        <v>0</v>
      </c>
      <c r="D18">
        <f>SUMIF('Схема с ПС'!$B$2:$B$1000,A18,'Схема с ПС'!$T$2:$T$1000)</f>
        <v>0</v>
      </c>
      <c r="E18">
        <f>SUMIF('Схема с ПС'!$B$2:$B$1000,A18,'Схема с ПС'!$AJ$2:$AJ$1000)</f>
        <v>0</v>
      </c>
      <c r="G18">
        <f>SUMIF('Схема без ПС'!$B$2:$B$1000,A18,'Схема без ПС'!$T$2:$T$1000)</f>
        <v>0</v>
      </c>
    </row>
    <row r="19" spans="2:7" x14ac:dyDescent="0.25">
      <c r="B19" t="e">
        <f>VLOOKUP(A19,'Схема с ПС'!$B$2:$C$1000,2,0)</f>
        <v>#N/A</v>
      </c>
      <c r="C19">
        <f>SUMIF('Схема с ПС'!$B$2:$B$1000,A19,'Схема с ПС'!$N$2:$N$1000)</f>
        <v>0</v>
      </c>
      <c r="D19">
        <f>SUMIF('Схема с ПС'!$B$2:$B$1000,A19,'Схема с ПС'!$T$2:$T$1000)</f>
        <v>0</v>
      </c>
      <c r="E19">
        <f>SUMIF('Схема с ПС'!$B$2:$B$1000,A19,'Схема с ПС'!$AJ$2:$AJ$1000)</f>
        <v>0</v>
      </c>
      <c r="G19">
        <f>SUMIF('Схема без ПС'!$B$2:$B$1000,A19,'Схема без ПС'!$T$2:$T$1000)</f>
        <v>0</v>
      </c>
    </row>
    <row r="20" spans="2:7" x14ac:dyDescent="0.25">
      <c r="B20" t="e">
        <f>VLOOKUP(A20,'Схема с ПС'!$B$2:$C$1000,2,0)</f>
        <v>#N/A</v>
      </c>
      <c r="C20">
        <f>SUMIF('Схема с ПС'!$B$2:$B$1000,A20,'Схема с ПС'!$N$2:$N$1000)</f>
        <v>0</v>
      </c>
      <c r="D20">
        <f>SUMIF('Схема с ПС'!$B$2:$B$1000,A20,'Схема с ПС'!$T$2:$T$1000)</f>
        <v>0</v>
      </c>
      <c r="E20">
        <f>SUMIF('Схема с ПС'!$B$2:$B$1000,A20,'Схема с ПС'!$AJ$2:$AJ$1000)</f>
        <v>0</v>
      </c>
      <c r="G20">
        <f>SUMIF('Схема без ПС'!$B$2:$B$1000,A20,'Схема без ПС'!$T$2:$T$1000)</f>
        <v>0</v>
      </c>
    </row>
    <row r="21" spans="2:7" x14ac:dyDescent="0.25">
      <c r="B21" t="e">
        <f>VLOOKUP(A21,'Схема с ПС'!$B$2:$C$1000,2,0)</f>
        <v>#N/A</v>
      </c>
      <c r="C21">
        <f>SUMIF('Схема с ПС'!$B$2:$B$1000,A21,'Схема с ПС'!$N$2:$N$1000)</f>
        <v>0</v>
      </c>
      <c r="D21">
        <f>SUMIF('Схема с ПС'!$B$2:$B$1000,A21,'Схема с ПС'!$T$2:$T$1000)</f>
        <v>0</v>
      </c>
      <c r="E21">
        <f>SUMIF('Схема с ПС'!$B$2:$B$1000,A21,'Схема с ПС'!$AJ$2:$AJ$1000)</f>
        <v>0</v>
      </c>
      <c r="G21">
        <f>SUMIF('Схема без ПС'!$B$2:$B$1000,A21,'Схема без ПС'!$T$2:$T$1000)</f>
        <v>0</v>
      </c>
    </row>
    <row r="22" spans="2:7" x14ac:dyDescent="0.25">
      <c r="B22" t="e">
        <f>VLOOKUP(A22,'Схема с ПС'!$B$2:$C$1000,2,0)</f>
        <v>#N/A</v>
      </c>
      <c r="C22">
        <f>SUMIF('Схема с ПС'!$B$2:$B$1000,A22,'Схема с ПС'!$N$2:$N$1000)</f>
        <v>0</v>
      </c>
      <c r="D22">
        <f>SUMIF('Схема с ПС'!$B$2:$B$1000,A22,'Схема с ПС'!$T$2:$T$1000)</f>
        <v>0</v>
      </c>
      <c r="E22">
        <f>SUMIF('Схема с ПС'!$B$2:$B$1000,A22,'Схема с ПС'!$AJ$2:$AJ$1000)</f>
        <v>0</v>
      </c>
      <c r="G22">
        <f>SUMIF('Схема без ПС'!$B$2:$B$1000,A22,'Схема без ПС'!$T$2:$T$1000)</f>
        <v>0</v>
      </c>
    </row>
    <row r="23" spans="2:7" x14ac:dyDescent="0.25">
      <c r="B23" t="e">
        <f>VLOOKUP(A23,'Схема с ПС'!$B$2:$C$1000,2,0)</f>
        <v>#N/A</v>
      </c>
      <c r="C23">
        <f>SUMIF('Схема с ПС'!$B$2:$B$1000,A23,'Схема с ПС'!$N$2:$N$1000)</f>
        <v>0</v>
      </c>
      <c r="D23">
        <f>SUMIF('Схема с ПС'!$B$2:$B$1000,A23,'Схема с ПС'!$T$2:$T$1000)</f>
        <v>0</v>
      </c>
      <c r="E23">
        <f>SUMIF('Схема с ПС'!$B$2:$B$1000,A23,'Схема с ПС'!$AJ$2:$AJ$1000)</f>
        <v>0</v>
      </c>
      <c r="G23">
        <f>SUMIF('Схема без ПС'!$B$2:$B$1000,A23,'Схема без ПС'!$T$2:$T$1000)</f>
        <v>0</v>
      </c>
    </row>
    <row r="24" spans="2:7" x14ac:dyDescent="0.25">
      <c r="B24" t="e">
        <f>VLOOKUP(A24,'Схема с ПС'!$B$2:$C$1000,2,0)</f>
        <v>#N/A</v>
      </c>
      <c r="C24">
        <f>SUMIF('Схема с ПС'!$B$2:$B$1000,A24,'Схема с ПС'!$N$2:$N$1000)</f>
        <v>0</v>
      </c>
      <c r="D24">
        <f>SUMIF('Схема с ПС'!$B$2:$B$1000,A24,'Схема с ПС'!$T$2:$T$1000)</f>
        <v>0</v>
      </c>
      <c r="E24">
        <f>SUMIF('Схема с ПС'!$B$2:$B$1000,A24,'Схема с ПС'!$AJ$2:$AJ$1000)</f>
        <v>0</v>
      </c>
      <c r="G24">
        <f>SUMIF('Схема без ПС'!$B$2:$B$1000,A24,'Схема без ПС'!$T$2:$T$1000)</f>
        <v>0</v>
      </c>
    </row>
    <row r="25" spans="2:7" x14ac:dyDescent="0.25">
      <c r="B25" t="e">
        <f>VLOOKUP(A25,'Схема с ПС'!$B$2:$C$1000,2,0)</f>
        <v>#N/A</v>
      </c>
      <c r="C25">
        <f>SUMIF('Схема с ПС'!$B$2:$B$1000,A25,'Схема с ПС'!$N$2:$N$1000)</f>
        <v>0</v>
      </c>
      <c r="D25">
        <f>SUMIF('Схема с ПС'!$B$2:$B$1000,A25,'Схема с ПС'!$T$2:$T$1000)</f>
        <v>0</v>
      </c>
      <c r="E25">
        <f>SUMIF('Схема с ПС'!$B$2:$B$1000,A25,'Схема с ПС'!$AJ$2:$AJ$1000)</f>
        <v>0</v>
      </c>
      <c r="G25">
        <f>SUMIF('Схема без ПС'!$B$2:$B$1000,A25,'Схема без ПС'!$T$2:$T$1000)</f>
        <v>0</v>
      </c>
    </row>
    <row r="26" spans="2:7" x14ac:dyDescent="0.25">
      <c r="B26" t="e">
        <f>VLOOKUP(A26,'Схема с ПС'!$B$2:$C$1000,2,0)</f>
        <v>#N/A</v>
      </c>
      <c r="C26">
        <f>SUMIF('Схема с ПС'!$B$2:$B$1000,A26,'Схема с ПС'!$N$2:$N$1000)</f>
        <v>0</v>
      </c>
      <c r="D26">
        <f>SUMIF('Схема с ПС'!$B$2:$B$1000,A26,'Схема с ПС'!$T$2:$T$1000)</f>
        <v>0</v>
      </c>
      <c r="E26">
        <f>SUMIF('Схема с ПС'!$B$2:$B$1000,A26,'Схема с ПС'!$AJ$2:$AJ$1000)</f>
        <v>0</v>
      </c>
      <c r="G26">
        <f>SUMIF('Схема без ПС'!$B$2:$B$1000,A26,'Схема без ПС'!$T$2:$T$1000)</f>
        <v>0</v>
      </c>
    </row>
    <row r="27" spans="2:7" x14ac:dyDescent="0.25">
      <c r="B27" t="e">
        <f>VLOOKUP(A27,'Схема с ПС'!$B$2:$C$1000,2,0)</f>
        <v>#N/A</v>
      </c>
      <c r="C27">
        <f>SUMIF('Схема с ПС'!$B$2:$B$1000,A27,'Схема с ПС'!$N$2:$N$1000)</f>
        <v>0</v>
      </c>
      <c r="D27">
        <f>SUMIF('Схема с ПС'!$B$2:$B$1000,A27,'Схема с ПС'!$T$2:$T$1000)</f>
        <v>0</v>
      </c>
      <c r="E27">
        <f>SUMIF('Схема с ПС'!$B$2:$B$1000,A27,'Схема с ПС'!$AJ$2:$AJ$1000)</f>
        <v>0</v>
      </c>
      <c r="G27">
        <f>SUMIF('Схема без ПС'!$B$2:$B$1000,A27,'Схема без ПС'!$T$2:$T$1000)</f>
        <v>0</v>
      </c>
    </row>
    <row r="28" spans="2:7" x14ac:dyDescent="0.25">
      <c r="B28" t="e">
        <f>VLOOKUP(A28,'Схема с ПС'!$B$2:$C$1000,2,0)</f>
        <v>#N/A</v>
      </c>
      <c r="C28">
        <f>SUMIF('Схема с ПС'!$B$2:$B$1000,A28,'Схема с ПС'!$N$2:$N$1000)</f>
        <v>0</v>
      </c>
      <c r="D28">
        <f>SUMIF('Схема с ПС'!$B$2:$B$1000,A28,'Схема с ПС'!$T$2:$T$1000)</f>
        <v>0</v>
      </c>
      <c r="E28">
        <f>SUMIF('Схема с ПС'!$B$2:$B$1000,A28,'Схема с ПС'!$AJ$2:$AJ$1000)</f>
        <v>0</v>
      </c>
      <c r="G28">
        <f>SUMIF('Схема без ПС'!$B$2:$B$1000,A28,'Схема без ПС'!$T$2:$T$1000)</f>
        <v>0</v>
      </c>
    </row>
    <row r="29" spans="2:7" x14ac:dyDescent="0.25">
      <c r="B29" t="e">
        <f>VLOOKUP(A29,'Схема с ПС'!$B$2:$C$1000,2,0)</f>
        <v>#N/A</v>
      </c>
      <c r="C29">
        <f>SUMIF('Схема с ПС'!$B$2:$B$1000,A29,'Схема с ПС'!$N$2:$N$1000)</f>
        <v>0</v>
      </c>
      <c r="D29">
        <f>SUMIF('Схема с ПС'!$B$2:$B$1000,A29,'Схема с ПС'!$T$2:$T$1000)</f>
        <v>0</v>
      </c>
      <c r="E29">
        <f>SUMIF('Схема с ПС'!$B$2:$B$1000,A29,'Схема с ПС'!$AJ$2:$AJ$1000)</f>
        <v>0</v>
      </c>
      <c r="G29">
        <f>SUMIF('Схема без ПС'!$B$2:$B$1000,A29,'Схема без ПС'!$T$2:$T$1000)</f>
        <v>0</v>
      </c>
    </row>
    <row r="30" spans="2:7" x14ac:dyDescent="0.25">
      <c r="B30" t="e">
        <f>VLOOKUP(A30,'Схема с ПС'!$B$2:$C$1000,2,0)</f>
        <v>#N/A</v>
      </c>
      <c r="C30">
        <f>SUMIF('Схема с ПС'!$B$2:$B$1000,A30,'Схема с ПС'!$N$2:$N$1000)</f>
        <v>0</v>
      </c>
      <c r="D30">
        <f>SUMIF('Схема с ПС'!$B$2:$B$1000,A30,'Схема с ПС'!$T$2:$T$1000)</f>
        <v>0</v>
      </c>
      <c r="E30">
        <f>SUMIF('Схема с ПС'!$B$2:$B$1000,A30,'Схема с ПС'!$AJ$2:$AJ$1000)</f>
        <v>0</v>
      </c>
      <c r="G30">
        <f>SUMIF('Схема без ПС'!$B$2:$B$1000,A30,'Схема без ПС'!$T$2:$T$1000)</f>
        <v>0</v>
      </c>
    </row>
    <row r="31" spans="2:7" x14ac:dyDescent="0.25">
      <c r="B31" t="e">
        <f>VLOOKUP(A31,'Схема с ПС'!$B$2:$C$1000,2,0)</f>
        <v>#N/A</v>
      </c>
      <c r="C31">
        <f>SUMIF('Схема с ПС'!$B$2:$B$1000,A31,'Схема с ПС'!$N$2:$N$1000)</f>
        <v>0</v>
      </c>
      <c r="D31">
        <f>SUMIF('Схема с ПС'!$B$2:$B$1000,A31,'Схема с ПС'!$T$2:$T$1000)</f>
        <v>0</v>
      </c>
      <c r="E31">
        <f>SUMIF('Схема с ПС'!$B$2:$B$1000,A31,'Схема с ПС'!$AJ$2:$AJ$1000)</f>
        <v>0</v>
      </c>
      <c r="G31">
        <f>SUMIF('Схема без ПС'!$B$2:$B$1000,A31,'Схема без ПС'!$T$2:$T$1000)</f>
        <v>0</v>
      </c>
    </row>
    <row r="32" spans="2:7" x14ac:dyDescent="0.25">
      <c r="B32" t="e">
        <f>VLOOKUP(A32,'Схема с ПС'!$B$2:$C$1000,2,0)</f>
        <v>#N/A</v>
      </c>
      <c r="C32">
        <f>SUMIF('Схема с ПС'!$B$2:$B$1000,A32,'Схема с ПС'!$N$2:$N$1000)</f>
        <v>0</v>
      </c>
      <c r="D32">
        <f>SUMIF('Схема с ПС'!$B$2:$B$1000,A32,'Схема с ПС'!$T$2:$T$1000)</f>
        <v>0</v>
      </c>
      <c r="E32">
        <f>SUMIF('Схема с ПС'!$B$2:$B$1000,A32,'Схема с ПС'!$AJ$2:$AJ$1000)</f>
        <v>0</v>
      </c>
      <c r="G32">
        <f>SUMIF('Схема без ПС'!$B$2:$B$1000,A32,'Схема без ПС'!$T$2:$T$1000)</f>
        <v>0</v>
      </c>
    </row>
    <row r="33" spans="2:7" x14ac:dyDescent="0.25">
      <c r="B33" t="e">
        <f>VLOOKUP(A33,'Схема с ПС'!$B$2:$C$1000,2,0)</f>
        <v>#N/A</v>
      </c>
      <c r="C33">
        <f>SUMIF('Схема с ПС'!$B$2:$B$1000,A33,'Схема с ПС'!$N$2:$N$1000)</f>
        <v>0</v>
      </c>
      <c r="D33">
        <f>SUMIF('Схема с ПС'!$B$2:$B$1000,A33,'Схема с ПС'!$T$2:$T$1000)</f>
        <v>0</v>
      </c>
      <c r="E33">
        <f>SUMIF('Схема с ПС'!$B$2:$B$1000,A33,'Схема с ПС'!$AJ$2:$AJ$1000)</f>
        <v>0</v>
      </c>
      <c r="G33">
        <f>SUMIF('Схема без ПС'!$B$2:$B$1000,A33,'Схема без ПС'!$T$2:$T$1000)</f>
        <v>0</v>
      </c>
    </row>
    <row r="34" spans="2:7" x14ac:dyDescent="0.25">
      <c r="B34" t="e">
        <f>VLOOKUP(A34,'Схема с ПС'!$B$2:$C$1000,2,0)</f>
        <v>#N/A</v>
      </c>
      <c r="C34">
        <f>SUMIF('Схема с ПС'!$B$2:$B$1000,A34,'Схема с ПС'!$N$2:$N$1000)</f>
        <v>0</v>
      </c>
      <c r="D34">
        <f>SUMIF('Схема с ПС'!$B$2:$B$1000,A34,'Схема с ПС'!$T$2:$T$1000)</f>
        <v>0</v>
      </c>
      <c r="E34">
        <f>SUMIF('Схема с ПС'!$B$2:$B$1000,A34,'Схема с ПС'!$AJ$2:$AJ$1000)</f>
        <v>0</v>
      </c>
      <c r="G34">
        <f>SUMIF('Схема без ПС'!$B$2:$B$1000,A34,'Схема без ПС'!$T$2:$T$1000)</f>
        <v>0</v>
      </c>
    </row>
    <row r="35" spans="2:7" x14ac:dyDescent="0.25">
      <c r="B35" t="e">
        <f>VLOOKUP(A35,'Схема с ПС'!$B$2:$C$1000,2,0)</f>
        <v>#N/A</v>
      </c>
      <c r="C35">
        <f>SUMIF('Схема с ПС'!$B$2:$B$1000,A35,'Схема с ПС'!$N$2:$N$1000)</f>
        <v>0</v>
      </c>
      <c r="D35">
        <f>SUMIF('Схема с ПС'!$B$2:$B$1000,A35,'Схема с ПС'!$T$2:$T$1000)</f>
        <v>0</v>
      </c>
      <c r="E35">
        <f>SUMIF('Схема с ПС'!$B$2:$B$1000,A35,'Схема с ПС'!$AJ$2:$AJ$1000)</f>
        <v>0</v>
      </c>
      <c r="G35">
        <f>SUMIF('Схема без ПС'!$B$2:$B$1000,A35,'Схема без ПС'!$T$2:$T$1000)</f>
        <v>0</v>
      </c>
    </row>
    <row r="36" spans="2:7" x14ac:dyDescent="0.25">
      <c r="B36" t="e">
        <f>VLOOKUP(A36,'Схема с ПС'!$B$2:$C$1000,2,0)</f>
        <v>#N/A</v>
      </c>
      <c r="C36">
        <f>SUMIF('Схема с ПС'!$B$2:$B$1000,A36,'Схема с ПС'!$N$2:$N$1000)</f>
        <v>0</v>
      </c>
      <c r="D36">
        <f>SUMIF('Схема с ПС'!$B$2:$B$1000,A36,'Схема с ПС'!$T$2:$T$1000)</f>
        <v>0</v>
      </c>
      <c r="E36">
        <f>SUMIF('Схема с ПС'!$B$2:$B$1000,A36,'Схема с ПС'!$AJ$2:$AJ$1000)</f>
        <v>0</v>
      </c>
      <c r="G36">
        <f>SUMIF('Схема без ПС'!$B$2:$B$1000,A36,'Схема без ПС'!$T$2:$T$1000)</f>
        <v>0</v>
      </c>
    </row>
    <row r="37" spans="2:7" x14ac:dyDescent="0.25">
      <c r="B37" t="e">
        <f>VLOOKUP(A37,'Схема с ПС'!$B$2:$C$1000,2,0)</f>
        <v>#N/A</v>
      </c>
      <c r="C37">
        <f>SUMIF('Схема с ПС'!$B$2:$B$1000,A37,'Схема с ПС'!$N$2:$N$1000)</f>
        <v>0</v>
      </c>
      <c r="D37">
        <f>SUMIF('Схема с ПС'!$B$2:$B$1000,A37,'Схема с ПС'!$T$2:$T$1000)</f>
        <v>0</v>
      </c>
      <c r="E37">
        <f>SUMIF('Схема с ПС'!$B$2:$B$1000,A37,'Схема с ПС'!$AJ$2:$AJ$1000)</f>
        <v>0</v>
      </c>
      <c r="G37">
        <f>SUMIF('Схема без ПС'!$B$2:$B$1000,A37,'Схема без ПС'!$T$2:$T$1000)</f>
        <v>0</v>
      </c>
    </row>
    <row r="38" spans="2:7" x14ac:dyDescent="0.25">
      <c r="B38" t="e">
        <f>VLOOKUP(A38,'Схема с ПС'!$B$2:$C$1000,2,0)</f>
        <v>#N/A</v>
      </c>
      <c r="C38">
        <f>SUMIF('Схема с ПС'!$B$2:$B$1000,A38,'Схема с ПС'!$N$2:$N$1000)</f>
        <v>0</v>
      </c>
      <c r="D38">
        <f>SUMIF('Схема с ПС'!$B$2:$B$1000,A38,'Схема с ПС'!$T$2:$T$1000)</f>
        <v>0</v>
      </c>
      <c r="E38">
        <f>SUMIF('Схема с ПС'!$B$2:$B$1000,A38,'Схема с ПС'!$AJ$2:$AJ$1000)</f>
        <v>0</v>
      </c>
      <c r="G38">
        <f>SUMIF('Схема без ПС'!$B$2:$B$1000,A38,'Схема без ПС'!$T$2:$T$1000)</f>
        <v>0</v>
      </c>
    </row>
    <row r="39" spans="2:7" x14ac:dyDescent="0.25">
      <c r="B39" t="e">
        <f>VLOOKUP(A39,'Схема с ПС'!$B$2:$C$1000,2,0)</f>
        <v>#N/A</v>
      </c>
      <c r="C39">
        <f>SUMIF('Схема с ПС'!$B$2:$B$1000,A39,'Схема с ПС'!$N$2:$N$1000)</f>
        <v>0</v>
      </c>
      <c r="D39">
        <f>SUMIF('Схема с ПС'!$B$2:$B$1000,A39,'Схема с ПС'!$T$2:$T$1000)</f>
        <v>0</v>
      </c>
      <c r="E39">
        <f>SUMIF('Схема с ПС'!$B$2:$B$1000,A39,'Схема с ПС'!$AJ$2:$AJ$1000)</f>
        <v>0</v>
      </c>
      <c r="G39">
        <f>SUMIF('Схема без ПС'!$B$2:$B$1000,A39,'Схема без ПС'!$T$2:$T$1000)</f>
        <v>0</v>
      </c>
    </row>
    <row r="40" spans="2:7" x14ac:dyDescent="0.25">
      <c r="B40" t="e">
        <f>VLOOKUP(A40,'Схема с ПС'!$B$2:$C$1000,2,0)</f>
        <v>#N/A</v>
      </c>
      <c r="C40">
        <f>SUMIF('Схема с ПС'!$B$2:$B$1000,A40,'Схема с ПС'!$N$2:$N$1000)</f>
        <v>0</v>
      </c>
      <c r="D40">
        <f>SUMIF('Схема с ПС'!$B$2:$B$1000,A40,'Схема с ПС'!$T$2:$T$1000)</f>
        <v>0</v>
      </c>
      <c r="E40">
        <f>SUMIF('Схема с ПС'!$B$2:$B$1000,A40,'Схема с ПС'!$AJ$2:$AJ$1000)</f>
        <v>0</v>
      </c>
      <c r="G40">
        <f>SUMIF('Схема без ПС'!$B$2:$B$1000,A40,'Схема без ПС'!$T$2:$T$1000)</f>
        <v>0</v>
      </c>
    </row>
    <row r="41" spans="2:7" x14ac:dyDescent="0.25">
      <c r="B41" t="e">
        <f>VLOOKUP(A41,'Схема с ПС'!$B$2:$C$1000,2,0)</f>
        <v>#N/A</v>
      </c>
      <c r="C41">
        <f>SUMIF('Схема с ПС'!$B$2:$B$1000,A41,'Схема с ПС'!$N$2:$N$1000)</f>
        <v>0</v>
      </c>
      <c r="D41">
        <f>SUMIF('Схема с ПС'!$B$2:$B$1000,A41,'Схема с ПС'!$T$2:$T$1000)</f>
        <v>0</v>
      </c>
      <c r="E41">
        <f>SUMIF('Схема с ПС'!$B$2:$B$1000,A41,'Схема с ПС'!$AJ$2:$AJ$1000)</f>
        <v>0</v>
      </c>
      <c r="G41">
        <f>SUMIF('Схема без ПС'!$B$2:$B$1000,A41,'Схема без ПС'!$T$2:$T$1000)</f>
        <v>0</v>
      </c>
    </row>
    <row r="42" spans="2:7" x14ac:dyDescent="0.25">
      <c r="B42" t="e">
        <f>VLOOKUP(A42,'Схема с ПС'!$B$2:$C$1000,2,0)</f>
        <v>#N/A</v>
      </c>
      <c r="C42">
        <f>SUMIF('Схема с ПС'!$B$2:$B$1000,A42,'Схема с ПС'!$N$2:$N$1000)</f>
        <v>0</v>
      </c>
      <c r="D42">
        <f>SUMIF('Схема с ПС'!$B$2:$B$1000,A42,'Схема с ПС'!$T$2:$T$1000)</f>
        <v>0</v>
      </c>
      <c r="E42">
        <f>SUMIF('Схема с ПС'!$B$2:$B$1000,A42,'Схема с ПС'!$AJ$2:$AJ$1000)</f>
        <v>0</v>
      </c>
      <c r="G42">
        <f>SUMIF('Схема без ПС'!$B$2:$B$1000,A42,'Схема без ПС'!$T$2:$T$1000)</f>
        <v>0</v>
      </c>
    </row>
    <row r="43" spans="2:7" x14ac:dyDescent="0.25">
      <c r="B43" t="e">
        <f>VLOOKUP(A43,'Схема с ПС'!$B$2:$C$1000,2,0)</f>
        <v>#N/A</v>
      </c>
      <c r="C43">
        <f>SUMIF('Схема с ПС'!$B$2:$B$1000,A43,'Схема с ПС'!$N$2:$N$1000)</f>
        <v>0</v>
      </c>
      <c r="D43">
        <f>SUMIF('Схема с ПС'!$B$2:$B$1000,A43,'Схема с ПС'!$T$2:$T$1000)</f>
        <v>0</v>
      </c>
      <c r="E43">
        <f>SUMIF('Схема с ПС'!$B$2:$B$1000,A43,'Схема с ПС'!$AJ$2:$AJ$1000)</f>
        <v>0</v>
      </c>
      <c r="G43">
        <f>SUMIF('Схема без ПС'!$B$2:$B$1000,A43,'Схема без ПС'!$T$2:$T$1000)</f>
        <v>0</v>
      </c>
    </row>
    <row r="44" spans="2:7" x14ac:dyDescent="0.25">
      <c r="B44" t="e">
        <f>VLOOKUP(A44,'Схема с ПС'!$B$2:$C$1000,2,0)</f>
        <v>#N/A</v>
      </c>
      <c r="C44">
        <f>SUMIF('Схема с ПС'!$B$2:$B$1000,A44,'Схема с ПС'!$N$2:$N$1000)</f>
        <v>0</v>
      </c>
      <c r="D44">
        <f>SUMIF('Схема с ПС'!$B$2:$B$1000,A44,'Схема с ПС'!$T$2:$T$1000)</f>
        <v>0</v>
      </c>
      <c r="E44">
        <f>SUMIF('Схема с ПС'!$B$2:$B$1000,A44,'Схема с ПС'!$AJ$2:$AJ$1000)</f>
        <v>0</v>
      </c>
      <c r="G44">
        <f>SUMIF('Схема без ПС'!$B$2:$B$1000,A44,'Схема без ПС'!$T$2:$T$1000)</f>
        <v>0</v>
      </c>
    </row>
    <row r="45" spans="2:7" x14ac:dyDescent="0.25">
      <c r="B45" t="e">
        <f>VLOOKUP(A45,'Схема с ПС'!$B$2:$C$1000,2,0)</f>
        <v>#N/A</v>
      </c>
      <c r="C45">
        <f>SUMIF('Схема с ПС'!$B$2:$B$1000,A45,'Схема с ПС'!$N$2:$N$1000)</f>
        <v>0</v>
      </c>
      <c r="D45">
        <f>SUMIF('Схема с ПС'!$B$2:$B$1000,A45,'Схема с ПС'!$T$2:$T$1000)</f>
        <v>0</v>
      </c>
      <c r="E45">
        <f>SUMIF('Схема с ПС'!$B$2:$B$1000,A45,'Схема с ПС'!$AJ$2:$AJ$1000)</f>
        <v>0</v>
      </c>
      <c r="G45">
        <f>SUMIF('Схема без ПС'!$B$2:$B$1000,A45,'Схема без ПС'!$T$2:$T$1000)</f>
        <v>0</v>
      </c>
    </row>
    <row r="46" spans="2:7" x14ac:dyDescent="0.25">
      <c r="B46" t="e">
        <f>VLOOKUP(A46,'Схема с ПС'!$B$2:$C$1000,2,0)</f>
        <v>#N/A</v>
      </c>
      <c r="C46">
        <f>SUMIF('Схема с ПС'!$B$2:$B$1000,A46,'Схема с ПС'!$N$2:$N$1000)</f>
        <v>0</v>
      </c>
      <c r="D46">
        <f>SUMIF('Схема с ПС'!$B$2:$B$1000,A46,'Схема с ПС'!$T$2:$T$1000)</f>
        <v>0</v>
      </c>
      <c r="E46">
        <f>SUMIF('Схема с ПС'!$B$2:$B$1000,A46,'Схема с ПС'!$AJ$2:$AJ$1000)</f>
        <v>0</v>
      </c>
      <c r="G46">
        <f>SUMIF('Схема без ПС'!$B$2:$B$1000,A46,'Схема без ПС'!$T$2:$T$1000)</f>
        <v>0</v>
      </c>
    </row>
    <row r="47" spans="2:7" x14ac:dyDescent="0.25">
      <c r="B47" t="s">
        <v>79</v>
      </c>
      <c r="C47">
        <f>SUM(C3:C46)</f>
        <v>3414.54</v>
      </c>
      <c r="D47">
        <f>SUM(D3:D46)</f>
        <v>67157.253410000019</v>
      </c>
      <c r="E47">
        <f>SUM(E3:E46)</f>
        <v>636882.04514000018</v>
      </c>
      <c r="G47">
        <f>SUM(G3:G46)</f>
        <v>622779.90432999993</v>
      </c>
    </row>
  </sheetData>
  <mergeCells count="1">
    <mergeCell ref="D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763A2-4C71-4D7F-B283-36E596178BA8}">
  <dimension ref="A1:G47"/>
  <sheetViews>
    <sheetView topLeftCell="A22" workbookViewId="0">
      <selection activeCell="H32" sqref="H32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1" spans="1:7" x14ac:dyDescent="0.25">
      <c r="D1" s="8" t="s">
        <v>81</v>
      </c>
      <c r="E1" s="8"/>
      <c r="F1" s="7"/>
      <c r="G1" t="s">
        <v>80</v>
      </c>
    </row>
    <row r="2" spans="1:7" ht="30" x14ac:dyDescent="0.25">
      <c r="A2" s="5" t="s">
        <v>58</v>
      </c>
      <c r="B2" s="5" t="s">
        <v>59</v>
      </c>
      <c r="C2" s="5" t="s">
        <v>60</v>
      </c>
      <c r="D2" s="4" t="s">
        <v>49</v>
      </c>
      <c r="E2" s="6" t="s">
        <v>50</v>
      </c>
      <c r="F2" s="6"/>
      <c r="G2" s="4" t="s">
        <v>49</v>
      </c>
    </row>
    <row r="3" spans="1:7" x14ac:dyDescent="0.25">
      <c r="A3" t="s">
        <v>640</v>
      </c>
      <c r="B3" t="str">
        <f>VLOOKUP(A3,'Схема с ПС'!$B$2:$C$1000,2,0)</f>
        <v>Сельское поселение Комаровский сельсовет</v>
      </c>
      <c r="C3">
        <f>SUMIF('Схема с ПС'!$B$2:$B$1000,A3,'Схема с ПС'!$N$2:$N$1000)</f>
        <v>134.44999999999999</v>
      </c>
      <c r="D3">
        <f>SUMIF('Схема с ПС'!$B$2:$B$1000,A3,'Схема с ПС'!$T$2:$T$1000)</f>
        <v>2573.2928700000002</v>
      </c>
      <c r="E3">
        <f>SUMIF('Схема с ПС'!$B$2:$B$1000,A3,'Схема с ПС'!$AJ$2:$AJ$1000)</f>
        <v>21297.96586</v>
      </c>
      <c r="G3">
        <f>SUMIF('Схема без ПС'!$B$2:$B$1000,A3,'Схема без ПС'!$T$2:$T$1000)</f>
        <v>18862.66113</v>
      </c>
    </row>
    <row r="4" spans="1:7" x14ac:dyDescent="0.25">
      <c r="B4" t="e">
        <f>VLOOKUP(A4,'Схема с ПС'!$B$2:$C$1000,2,0)</f>
        <v>#N/A</v>
      </c>
      <c r="C4">
        <f>SUMIF('Схема с ПС'!$B$2:$B$1000,A4,'Схема с ПС'!$N$2:$N$1000)</f>
        <v>0</v>
      </c>
      <c r="D4">
        <f>SUMIF('Схема с ПС'!$B$2:$B$1000,A4,'Схема с ПС'!$T$2:$T$1000)</f>
        <v>0</v>
      </c>
      <c r="E4">
        <f>SUMIF('Схема с ПС'!$B$2:$B$1000,A4,'Схема с ПС'!$AJ$2:$AJ$1000)</f>
        <v>0</v>
      </c>
      <c r="G4">
        <f>SUMIF('Схема без ПС'!$B$2:$B$1000,A4,'Схема без ПС'!$T$2:$T$1000)</f>
        <v>0</v>
      </c>
    </row>
    <row r="5" spans="1:7" x14ac:dyDescent="0.25">
      <c r="B5" t="e">
        <f>VLOOKUP(A5,'Схема с ПС'!$B$2:$C$1000,2,0)</f>
        <v>#N/A</v>
      </c>
      <c r="C5">
        <f>SUMIF('Схема с ПС'!$B$2:$B$1000,A5,'Схема с ПС'!$N$2:$N$1000)</f>
        <v>0</v>
      </c>
      <c r="D5">
        <f>SUMIF('Схема с ПС'!$B$2:$B$1000,A5,'Схема с ПС'!$T$2:$T$1000)</f>
        <v>0</v>
      </c>
      <c r="E5">
        <f>SUMIF('Схема с ПС'!$B$2:$B$1000,A5,'Схема с ПС'!$AJ$2:$AJ$1000)</f>
        <v>0</v>
      </c>
      <c r="G5">
        <f>SUMIF('Схема без ПС'!$B$2:$B$1000,A5,'Схема без ПС'!$T$2:$T$1000)</f>
        <v>0</v>
      </c>
    </row>
    <row r="6" spans="1:7" x14ac:dyDescent="0.25">
      <c r="B6" t="e">
        <f>VLOOKUP(A6,'Схема с ПС'!$B$2:$C$1000,2,0)</f>
        <v>#N/A</v>
      </c>
      <c r="C6">
        <f>SUMIF('Схема с ПС'!$B$2:$B$1000,A6,'Схема с ПС'!$N$2:$N$1000)</f>
        <v>0</v>
      </c>
      <c r="D6">
        <f>SUMIF('Схема с ПС'!$B$2:$B$1000,A6,'Схема с ПС'!$T$2:$T$1000)</f>
        <v>0</v>
      </c>
      <c r="E6">
        <f>SUMIF('Схема с ПС'!$B$2:$B$1000,A6,'Схема с ПС'!$AJ$2:$AJ$1000)</f>
        <v>0</v>
      </c>
      <c r="G6">
        <f>SUMIF('Схема без ПС'!$B$2:$B$1000,A6,'Схема без ПС'!$T$2:$T$1000)</f>
        <v>0</v>
      </c>
    </row>
    <row r="7" spans="1:7" x14ac:dyDescent="0.25">
      <c r="B7" t="e">
        <f>VLOOKUP(A7,'Схема с ПС'!$B$2:$C$1000,2,0)</f>
        <v>#N/A</v>
      </c>
      <c r="C7">
        <f>SUMIF('Схема с ПС'!$B$2:$B$1000,A7,'Схема с ПС'!$N$2:$N$1000)</f>
        <v>0</v>
      </c>
      <c r="D7">
        <f>SUMIF('Схема с ПС'!$B$2:$B$1000,A7,'Схема с ПС'!$T$2:$T$1000)</f>
        <v>0</v>
      </c>
      <c r="E7">
        <f>SUMIF('Схема с ПС'!$B$2:$B$1000,A7,'Схема с ПС'!$AJ$2:$AJ$1000)</f>
        <v>0</v>
      </c>
      <c r="G7">
        <f>SUMIF('Схема без ПС'!$B$2:$B$1000,A7,'Схема без ПС'!$T$2:$T$1000)</f>
        <v>0</v>
      </c>
    </row>
    <row r="8" spans="1:7" x14ac:dyDescent="0.25">
      <c r="B8" t="e">
        <f>VLOOKUP(A8,'Схема с ПС'!$B$2:$C$1000,2,0)</f>
        <v>#N/A</v>
      </c>
      <c r="C8">
        <f>SUMIF('Схема с ПС'!$B$2:$B$1000,A8,'Схема с ПС'!$N$2:$N$1000)</f>
        <v>0</v>
      </c>
      <c r="D8">
        <f>SUMIF('Схема с ПС'!$B$2:$B$1000,A8,'Схема с ПС'!$T$2:$T$1000)</f>
        <v>0</v>
      </c>
      <c r="E8">
        <f>SUMIF('Схема с ПС'!$B$2:$B$1000,A8,'Схема с ПС'!$AJ$2:$AJ$1000)</f>
        <v>0</v>
      </c>
      <c r="G8">
        <f>SUMIF('Схема без ПС'!$B$2:$B$1000,A8,'Схема без ПС'!$T$2:$T$1000)</f>
        <v>0</v>
      </c>
    </row>
    <row r="9" spans="1:7" x14ac:dyDescent="0.25">
      <c r="B9" t="e">
        <f>VLOOKUP(A9,'Схема с ПС'!$B$2:$C$1000,2,0)</f>
        <v>#N/A</v>
      </c>
      <c r="C9">
        <f>SUMIF('Схема с ПС'!$B$2:$B$1000,A9,'Схема с ПС'!$N$2:$N$1000)</f>
        <v>0</v>
      </c>
      <c r="D9">
        <f>SUMIF('Схема с ПС'!$B$2:$B$1000,A9,'Схема с ПС'!$T$2:$T$1000)</f>
        <v>0</v>
      </c>
      <c r="E9">
        <f>SUMIF('Схема с ПС'!$B$2:$B$1000,A9,'Схема с ПС'!$AJ$2:$AJ$1000)</f>
        <v>0</v>
      </c>
      <c r="G9">
        <f>SUMIF('Схема без ПС'!$B$2:$B$1000,A9,'Схема без ПС'!$T$2:$T$1000)</f>
        <v>0</v>
      </c>
    </row>
    <row r="10" spans="1:7" x14ac:dyDescent="0.25">
      <c r="B10" t="e">
        <f>VLOOKUP(A10,'Схема с ПС'!$B$2:$C$1000,2,0)</f>
        <v>#N/A</v>
      </c>
      <c r="C10">
        <f>SUMIF('Схема с ПС'!$B$2:$B$1000,A10,'Схема с ПС'!$N$2:$N$1000)</f>
        <v>0</v>
      </c>
      <c r="D10">
        <f>SUMIF('Схема с ПС'!$B$2:$B$1000,A10,'Схема с ПС'!$T$2:$T$1000)</f>
        <v>0</v>
      </c>
      <c r="E10">
        <f>SUMIF('Схема с ПС'!$B$2:$B$1000,A10,'Схема с ПС'!$AJ$2:$AJ$1000)</f>
        <v>0</v>
      </c>
      <c r="G10">
        <f>SUMIF('Схема без ПС'!$B$2:$B$1000,A10,'Схема без ПС'!$T$2:$T$1000)</f>
        <v>0</v>
      </c>
    </row>
    <row r="11" spans="1:7" x14ac:dyDescent="0.25">
      <c r="B11" t="e">
        <f>VLOOKUP(A11,'Схема с ПС'!$B$2:$C$1000,2,0)</f>
        <v>#N/A</v>
      </c>
      <c r="C11">
        <f>SUMIF('Схема с ПС'!$B$2:$B$1000,A11,'Схема с ПС'!$N$2:$N$1000)</f>
        <v>0</v>
      </c>
      <c r="D11">
        <f>SUMIF('Схема с ПС'!$B$2:$B$1000,A11,'Схема с ПС'!$T$2:$T$1000)</f>
        <v>0</v>
      </c>
      <c r="E11">
        <f>SUMIF('Схема с ПС'!$B$2:$B$1000,A11,'Схема с ПС'!$AJ$2:$AJ$1000)</f>
        <v>0</v>
      </c>
      <c r="G11">
        <f>SUMIF('Схема без ПС'!$B$2:$B$1000,A11,'Схема без ПС'!$T$2:$T$1000)</f>
        <v>0</v>
      </c>
    </row>
    <row r="12" spans="1:7" x14ac:dyDescent="0.25">
      <c r="B12" t="e">
        <f>VLOOKUP(A12,'Схема с ПС'!$B$2:$C$1000,2,0)</f>
        <v>#N/A</v>
      </c>
      <c r="C12">
        <f>SUMIF('Схема с ПС'!$B$2:$B$1000,A12,'Схема с ПС'!$N$2:$N$1000)</f>
        <v>0</v>
      </c>
      <c r="D12">
        <f>SUMIF('Схема с ПС'!$B$2:$B$1000,A12,'Схема с ПС'!$T$2:$T$1000)</f>
        <v>0</v>
      </c>
      <c r="E12">
        <f>SUMIF('Схема с ПС'!$B$2:$B$1000,A12,'Схема с ПС'!$AJ$2:$AJ$1000)</f>
        <v>0</v>
      </c>
      <c r="G12">
        <f>SUMIF('Схема без ПС'!$B$2:$B$1000,A12,'Схема без ПС'!$T$2:$T$1000)</f>
        <v>0</v>
      </c>
    </row>
    <row r="13" spans="1:7" x14ac:dyDescent="0.25">
      <c r="B13" t="e">
        <f>VLOOKUP(A13,'Схема с ПС'!$B$2:$C$1000,2,0)</f>
        <v>#N/A</v>
      </c>
      <c r="C13">
        <f>SUMIF('Схема с ПС'!$B$2:$B$1000,A13,'Схема с ПС'!$N$2:$N$1000)</f>
        <v>0</v>
      </c>
      <c r="D13">
        <f>SUMIF('Схема с ПС'!$B$2:$B$1000,A13,'Схема с ПС'!$T$2:$T$1000)</f>
        <v>0</v>
      </c>
      <c r="E13">
        <f>SUMIF('Схема с ПС'!$B$2:$B$1000,A13,'Схема с ПС'!$AJ$2:$AJ$1000)</f>
        <v>0</v>
      </c>
      <c r="G13">
        <f>SUMIF('Схема без ПС'!$B$2:$B$1000,A13,'Схема без ПС'!$T$2:$T$1000)</f>
        <v>0</v>
      </c>
    </row>
    <row r="14" spans="1:7" x14ac:dyDescent="0.25">
      <c r="B14" t="e">
        <f>VLOOKUP(A14,'Схема с ПС'!$B$2:$C$1000,2,0)</f>
        <v>#N/A</v>
      </c>
      <c r="C14">
        <f>SUMIF('Схема с ПС'!$B$2:$B$1000,A14,'Схема с ПС'!$N$2:$N$1000)</f>
        <v>0</v>
      </c>
      <c r="D14">
        <f>SUMIF('Схема с ПС'!$B$2:$B$1000,A14,'Схема с ПС'!$T$2:$T$1000)</f>
        <v>0</v>
      </c>
      <c r="E14">
        <f>SUMIF('Схема с ПС'!$B$2:$B$1000,A14,'Схема с ПС'!$AJ$2:$AJ$1000)</f>
        <v>0</v>
      </c>
      <c r="G14">
        <f>SUMIF('Схема без ПС'!$B$2:$B$1000,A14,'Схема без ПС'!$T$2:$T$1000)</f>
        <v>0</v>
      </c>
    </row>
    <row r="15" spans="1:7" x14ac:dyDescent="0.25">
      <c r="B15" t="e">
        <f>VLOOKUP(A15,'Схема с ПС'!$B$2:$C$1000,2,0)</f>
        <v>#N/A</v>
      </c>
      <c r="C15">
        <f>SUMIF('Схема с ПС'!$B$2:$B$1000,A15,'Схема с ПС'!$N$2:$N$1000)</f>
        <v>0</v>
      </c>
      <c r="D15">
        <f>SUMIF('Схема с ПС'!$B$2:$B$1000,A15,'Схема с ПС'!$T$2:$T$1000)</f>
        <v>0</v>
      </c>
      <c r="E15">
        <f>SUMIF('Схема с ПС'!$B$2:$B$1000,A15,'Схема с ПС'!$AJ$2:$AJ$1000)</f>
        <v>0</v>
      </c>
      <c r="G15">
        <f>SUMIF('Схема без ПС'!$B$2:$B$1000,A15,'Схема без ПС'!$T$2:$T$1000)</f>
        <v>0</v>
      </c>
    </row>
    <row r="16" spans="1:7" x14ac:dyDescent="0.25">
      <c r="B16" t="e">
        <f>VLOOKUP(A16,'Схема с ПС'!$B$2:$C$1000,2,0)</f>
        <v>#N/A</v>
      </c>
      <c r="C16">
        <f>SUMIF('Схема с ПС'!$B$2:$B$1000,A16,'Схема с ПС'!$N$2:$N$1000)</f>
        <v>0</v>
      </c>
      <c r="D16">
        <f>SUMIF('Схема с ПС'!$B$2:$B$1000,A16,'Схема с ПС'!$T$2:$T$1000)</f>
        <v>0</v>
      </c>
      <c r="E16">
        <f>SUMIF('Схема с ПС'!$B$2:$B$1000,A16,'Схема с ПС'!$AJ$2:$AJ$1000)</f>
        <v>0</v>
      </c>
      <c r="G16">
        <f>SUMIF('Схема без ПС'!$B$2:$B$1000,A16,'Схема без ПС'!$T$2:$T$1000)</f>
        <v>0</v>
      </c>
    </row>
    <row r="17" spans="2:7" x14ac:dyDescent="0.25">
      <c r="B17" t="e">
        <f>VLOOKUP(A17,'Схема с ПС'!$B$2:$C$1000,2,0)</f>
        <v>#N/A</v>
      </c>
      <c r="C17">
        <f>SUMIF('Схема с ПС'!$B$2:$B$1000,A17,'Схема с ПС'!$N$2:$N$1000)</f>
        <v>0</v>
      </c>
      <c r="D17">
        <f>SUMIF('Схема с ПС'!$B$2:$B$1000,A17,'Схема с ПС'!$T$2:$T$1000)</f>
        <v>0</v>
      </c>
      <c r="E17">
        <f>SUMIF('Схема с ПС'!$B$2:$B$1000,A17,'Схема с ПС'!$AJ$2:$AJ$1000)</f>
        <v>0</v>
      </c>
      <c r="G17">
        <f>SUMIF('Схема без ПС'!$B$2:$B$1000,A17,'Схема без ПС'!$T$2:$T$1000)</f>
        <v>0</v>
      </c>
    </row>
    <row r="18" spans="2:7" x14ac:dyDescent="0.25">
      <c r="B18" t="e">
        <f>VLOOKUP(A18,'Схема с ПС'!$B$2:$C$1000,2,0)</f>
        <v>#N/A</v>
      </c>
      <c r="C18">
        <f>SUMIF('Схема с ПС'!$B$2:$B$1000,A18,'Схема с ПС'!$N$2:$N$1000)</f>
        <v>0</v>
      </c>
      <c r="D18">
        <f>SUMIF('Схема с ПС'!$B$2:$B$1000,A18,'Схема с ПС'!$T$2:$T$1000)</f>
        <v>0</v>
      </c>
      <c r="E18">
        <f>SUMIF('Схема с ПС'!$B$2:$B$1000,A18,'Схема с ПС'!$AJ$2:$AJ$1000)</f>
        <v>0</v>
      </c>
      <c r="G18">
        <f>SUMIF('Схема без ПС'!$B$2:$B$1000,A18,'Схема без ПС'!$T$2:$T$1000)</f>
        <v>0</v>
      </c>
    </row>
    <row r="19" spans="2:7" x14ac:dyDescent="0.25">
      <c r="B19" t="e">
        <f>VLOOKUP(A19,'Схема с ПС'!$B$2:$C$1000,2,0)</f>
        <v>#N/A</v>
      </c>
      <c r="C19">
        <f>SUMIF('Схема с ПС'!$B$2:$B$1000,A19,'Схема с ПС'!$N$2:$N$1000)</f>
        <v>0</v>
      </c>
      <c r="D19">
        <f>SUMIF('Схема с ПС'!$B$2:$B$1000,A19,'Схема с ПС'!$T$2:$T$1000)</f>
        <v>0</v>
      </c>
      <c r="E19">
        <f>SUMIF('Схема с ПС'!$B$2:$B$1000,A19,'Схема с ПС'!$AJ$2:$AJ$1000)</f>
        <v>0</v>
      </c>
      <c r="G19">
        <f>SUMIF('Схема без ПС'!$B$2:$B$1000,A19,'Схема без ПС'!$T$2:$T$1000)</f>
        <v>0</v>
      </c>
    </row>
    <row r="20" spans="2:7" x14ac:dyDescent="0.25">
      <c r="B20" t="e">
        <f>VLOOKUP(A20,'Схема с ПС'!$B$2:$C$1000,2,0)</f>
        <v>#N/A</v>
      </c>
      <c r="C20">
        <f>SUMIF('Схема с ПС'!$B$2:$B$1000,A20,'Схема с ПС'!$N$2:$N$1000)</f>
        <v>0</v>
      </c>
      <c r="D20">
        <f>SUMIF('Схема с ПС'!$B$2:$B$1000,A20,'Схема с ПС'!$T$2:$T$1000)</f>
        <v>0</v>
      </c>
      <c r="E20">
        <f>SUMIF('Схема с ПС'!$B$2:$B$1000,A20,'Схема с ПС'!$AJ$2:$AJ$1000)</f>
        <v>0</v>
      </c>
      <c r="G20">
        <f>SUMIF('Схема без ПС'!$B$2:$B$1000,A20,'Схема без ПС'!$T$2:$T$1000)</f>
        <v>0</v>
      </c>
    </row>
    <row r="21" spans="2:7" x14ac:dyDescent="0.25">
      <c r="B21" t="e">
        <f>VLOOKUP(A21,'Схема с ПС'!$B$2:$C$1000,2,0)</f>
        <v>#N/A</v>
      </c>
      <c r="C21">
        <f>SUMIF('Схема с ПС'!$B$2:$B$1000,A21,'Схема с ПС'!$N$2:$N$1000)</f>
        <v>0</v>
      </c>
      <c r="D21">
        <f>SUMIF('Схема с ПС'!$B$2:$B$1000,A21,'Схема с ПС'!$T$2:$T$1000)</f>
        <v>0</v>
      </c>
      <c r="E21">
        <f>SUMIF('Схема с ПС'!$B$2:$B$1000,A21,'Схема с ПС'!$AJ$2:$AJ$1000)</f>
        <v>0</v>
      </c>
      <c r="G21">
        <f>SUMIF('Схема без ПС'!$B$2:$B$1000,A21,'Схема без ПС'!$T$2:$T$1000)</f>
        <v>0</v>
      </c>
    </row>
    <row r="22" spans="2:7" x14ac:dyDescent="0.25">
      <c r="B22" t="e">
        <f>VLOOKUP(A22,'Схема с ПС'!$B$2:$C$1000,2,0)</f>
        <v>#N/A</v>
      </c>
      <c r="C22">
        <f>SUMIF('Схема с ПС'!$B$2:$B$1000,A22,'Схема с ПС'!$N$2:$N$1000)</f>
        <v>0</v>
      </c>
      <c r="D22">
        <f>SUMIF('Схема с ПС'!$B$2:$B$1000,A22,'Схема с ПС'!$T$2:$T$1000)</f>
        <v>0</v>
      </c>
      <c r="E22">
        <f>SUMIF('Схема с ПС'!$B$2:$B$1000,A22,'Схема с ПС'!$AJ$2:$AJ$1000)</f>
        <v>0</v>
      </c>
      <c r="G22">
        <f>SUMIF('Схема без ПС'!$B$2:$B$1000,A22,'Схема без ПС'!$T$2:$T$1000)</f>
        <v>0</v>
      </c>
    </row>
    <row r="23" spans="2:7" x14ac:dyDescent="0.25">
      <c r="B23" t="e">
        <f>VLOOKUP(A23,'Схема с ПС'!$B$2:$C$1000,2,0)</f>
        <v>#N/A</v>
      </c>
      <c r="C23">
        <f>SUMIF('Схема с ПС'!$B$2:$B$1000,A23,'Схема с ПС'!$N$2:$N$1000)</f>
        <v>0</v>
      </c>
      <c r="D23">
        <f>SUMIF('Схема с ПС'!$B$2:$B$1000,A23,'Схема с ПС'!$T$2:$T$1000)</f>
        <v>0</v>
      </c>
      <c r="E23">
        <f>SUMIF('Схема с ПС'!$B$2:$B$1000,A23,'Схема с ПС'!$AJ$2:$AJ$1000)</f>
        <v>0</v>
      </c>
      <c r="G23">
        <f>SUMIF('Схема без ПС'!$B$2:$B$1000,A23,'Схема без ПС'!$T$2:$T$1000)</f>
        <v>0</v>
      </c>
    </row>
    <row r="24" spans="2:7" x14ac:dyDescent="0.25">
      <c r="B24" t="e">
        <f>VLOOKUP(A24,'Схема с ПС'!$B$2:$C$1000,2,0)</f>
        <v>#N/A</v>
      </c>
      <c r="C24">
        <f>SUMIF('Схема с ПС'!$B$2:$B$1000,A24,'Схема с ПС'!$N$2:$N$1000)</f>
        <v>0</v>
      </c>
      <c r="D24">
        <f>SUMIF('Схема с ПС'!$B$2:$B$1000,A24,'Схема с ПС'!$T$2:$T$1000)</f>
        <v>0</v>
      </c>
      <c r="E24">
        <f>SUMIF('Схема с ПС'!$B$2:$B$1000,A24,'Схема с ПС'!$AJ$2:$AJ$1000)</f>
        <v>0</v>
      </c>
      <c r="G24">
        <f>SUMIF('Схема без ПС'!$B$2:$B$1000,A24,'Схема без ПС'!$T$2:$T$1000)</f>
        <v>0</v>
      </c>
    </row>
    <row r="25" spans="2:7" x14ac:dyDescent="0.25">
      <c r="B25" t="e">
        <f>VLOOKUP(A25,'Схема с ПС'!$B$2:$C$1000,2,0)</f>
        <v>#N/A</v>
      </c>
      <c r="C25">
        <f>SUMIF('Схема с ПС'!$B$2:$B$1000,A25,'Схема с ПС'!$N$2:$N$1000)</f>
        <v>0</v>
      </c>
      <c r="D25">
        <f>SUMIF('Схема с ПС'!$B$2:$B$1000,A25,'Схема с ПС'!$T$2:$T$1000)</f>
        <v>0</v>
      </c>
      <c r="E25">
        <f>SUMIF('Схема с ПС'!$B$2:$B$1000,A25,'Схема с ПС'!$AJ$2:$AJ$1000)</f>
        <v>0</v>
      </c>
      <c r="G25">
        <f>SUMIF('Схема без ПС'!$B$2:$B$1000,A25,'Схема без ПС'!$T$2:$T$1000)</f>
        <v>0</v>
      </c>
    </row>
    <row r="26" spans="2:7" x14ac:dyDescent="0.25">
      <c r="B26" t="e">
        <f>VLOOKUP(A26,'Схема с ПС'!$B$2:$C$1000,2,0)</f>
        <v>#N/A</v>
      </c>
      <c r="C26">
        <f>SUMIF('Схема с ПС'!$B$2:$B$1000,A26,'Схема с ПС'!$N$2:$N$1000)</f>
        <v>0</v>
      </c>
      <c r="D26">
        <f>SUMIF('Схема с ПС'!$B$2:$B$1000,A26,'Схема с ПС'!$T$2:$T$1000)</f>
        <v>0</v>
      </c>
      <c r="E26">
        <f>SUMIF('Схема с ПС'!$B$2:$B$1000,A26,'Схема с ПС'!$AJ$2:$AJ$1000)</f>
        <v>0</v>
      </c>
      <c r="G26">
        <f>SUMIF('Схема без ПС'!$B$2:$B$1000,A26,'Схема без ПС'!$T$2:$T$1000)</f>
        <v>0</v>
      </c>
    </row>
    <row r="27" spans="2:7" x14ac:dyDescent="0.25">
      <c r="B27" t="e">
        <f>VLOOKUP(A27,'Схема с ПС'!$B$2:$C$1000,2,0)</f>
        <v>#N/A</v>
      </c>
      <c r="C27">
        <f>SUMIF('Схема с ПС'!$B$2:$B$1000,A27,'Схема с ПС'!$N$2:$N$1000)</f>
        <v>0</v>
      </c>
      <c r="D27">
        <f>SUMIF('Схема с ПС'!$B$2:$B$1000,A27,'Схема с ПС'!$T$2:$T$1000)</f>
        <v>0</v>
      </c>
      <c r="E27">
        <f>SUMIF('Схема с ПС'!$B$2:$B$1000,A27,'Схема с ПС'!$AJ$2:$AJ$1000)</f>
        <v>0</v>
      </c>
      <c r="G27">
        <f>SUMIF('Схема без ПС'!$B$2:$B$1000,A27,'Схема без ПС'!$T$2:$T$1000)</f>
        <v>0</v>
      </c>
    </row>
    <row r="28" spans="2:7" x14ac:dyDescent="0.25">
      <c r="B28" t="e">
        <f>VLOOKUP(A28,'Схема с ПС'!$B$2:$C$1000,2,0)</f>
        <v>#N/A</v>
      </c>
      <c r="C28">
        <f>SUMIF('Схема с ПС'!$B$2:$B$1000,A28,'Схема с ПС'!$N$2:$N$1000)</f>
        <v>0</v>
      </c>
      <c r="D28">
        <f>SUMIF('Схема с ПС'!$B$2:$B$1000,A28,'Схема с ПС'!$T$2:$T$1000)</f>
        <v>0</v>
      </c>
      <c r="E28">
        <f>SUMIF('Схема с ПС'!$B$2:$B$1000,A28,'Схема с ПС'!$AJ$2:$AJ$1000)</f>
        <v>0</v>
      </c>
      <c r="G28">
        <f>SUMIF('Схема без ПС'!$B$2:$B$1000,A28,'Схема без ПС'!$T$2:$T$1000)</f>
        <v>0</v>
      </c>
    </row>
    <row r="29" spans="2:7" x14ac:dyDescent="0.25">
      <c r="B29" t="e">
        <f>VLOOKUP(A29,'Схема с ПС'!$B$2:$C$1000,2,0)</f>
        <v>#N/A</v>
      </c>
      <c r="C29">
        <f>SUMIF('Схема с ПС'!$B$2:$B$1000,A29,'Схема с ПС'!$N$2:$N$1000)</f>
        <v>0</v>
      </c>
      <c r="D29">
        <f>SUMIF('Схема с ПС'!$B$2:$B$1000,A29,'Схема с ПС'!$T$2:$T$1000)</f>
        <v>0</v>
      </c>
      <c r="E29">
        <f>SUMIF('Схема с ПС'!$B$2:$B$1000,A29,'Схема с ПС'!$AJ$2:$AJ$1000)</f>
        <v>0</v>
      </c>
      <c r="G29">
        <f>SUMIF('Схема без ПС'!$B$2:$B$1000,A29,'Схема без ПС'!$T$2:$T$1000)</f>
        <v>0</v>
      </c>
    </row>
    <row r="30" spans="2:7" x14ac:dyDescent="0.25">
      <c r="B30" t="e">
        <f>VLOOKUP(A30,'Схема с ПС'!$B$2:$C$1000,2,0)</f>
        <v>#N/A</v>
      </c>
      <c r="C30">
        <f>SUMIF('Схема с ПС'!$B$2:$B$1000,A30,'Схема с ПС'!$N$2:$N$1000)</f>
        <v>0</v>
      </c>
      <c r="D30">
        <f>SUMIF('Схема с ПС'!$B$2:$B$1000,A30,'Схема с ПС'!$T$2:$T$1000)</f>
        <v>0</v>
      </c>
      <c r="E30">
        <f>SUMIF('Схема с ПС'!$B$2:$B$1000,A30,'Схема с ПС'!$AJ$2:$AJ$1000)</f>
        <v>0</v>
      </c>
      <c r="G30">
        <f>SUMIF('Схема без ПС'!$B$2:$B$1000,A30,'Схема без ПС'!$T$2:$T$1000)</f>
        <v>0</v>
      </c>
    </row>
    <row r="31" spans="2:7" x14ac:dyDescent="0.25">
      <c r="B31" t="e">
        <f>VLOOKUP(A31,'Схема с ПС'!$B$2:$C$1000,2,0)</f>
        <v>#N/A</v>
      </c>
      <c r="C31">
        <f>SUMIF('Схема с ПС'!$B$2:$B$1000,A31,'Схема с ПС'!$N$2:$N$1000)</f>
        <v>0</v>
      </c>
      <c r="D31">
        <f>SUMIF('Схема с ПС'!$B$2:$B$1000,A31,'Схема с ПС'!$T$2:$T$1000)</f>
        <v>0</v>
      </c>
      <c r="E31">
        <f>SUMIF('Схема с ПС'!$B$2:$B$1000,A31,'Схема с ПС'!$AJ$2:$AJ$1000)</f>
        <v>0</v>
      </c>
      <c r="G31">
        <f>SUMIF('Схема без ПС'!$B$2:$B$1000,A31,'Схема без ПС'!$T$2:$T$1000)</f>
        <v>0</v>
      </c>
    </row>
    <row r="32" spans="2:7" x14ac:dyDescent="0.25">
      <c r="B32" t="e">
        <f>VLOOKUP(A32,'Схема с ПС'!$B$2:$C$1000,2,0)</f>
        <v>#N/A</v>
      </c>
      <c r="C32">
        <f>SUMIF('Схема с ПС'!$B$2:$B$1000,A32,'Схема с ПС'!$N$2:$N$1000)</f>
        <v>0</v>
      </c>
      <c r="D32">
        <f>SUMIF('Схема с ПС'!$B$2:$B$1000,A32,'Схема с ПС'!$T$2:$T$1000)</f>
        <v>0</v>
      </c>
      <c r="E32">
        <f>SUMIF('Схема с ПС'!$B$2:$B$1000,A32,'Схема с ПС'!$AJ$2:$AJ$1000)</f>
        <v>0</v>
      </c>
      <c r="G32">
        <f>SUMIF('Схема без ПС'!$B$2:$B$1000,A32,'Схема без ПС'!$T$2:$T$1000)</f>
        <v>0</v>
      </c>
    </row>
    <row r="33" spans="2:7" x14ac:dyDescent="0.25">
      <c r="B33" t="e">
        <f>VLOOKUP(A33,'Схема с ПС'!$B$2:$C$1000,2,0)</f>
        <v>#N/A</v>
      </c>
      <c r="C33">
        <f>SUMIF('Схема с ПС'!$B$2:$B$1000,A33,'Схема с ПС'!$N$2:$N$1000)</f>
        <v>0</v>
      </c>
      <c r="D33">
        <f>SUMIF('Схема с ПС'!$B$2:$B$1000,A33,'Схема с ПС'!$T$2:$T$1000)</f>
        <v>0</v>
      </c>
      <c r="E33">
        <f>SUMIF('Схема с ПС'!$B$2:$B$1000,A33,'Схема с ПС'!$AJ$2:$AJ$1000)</f>
        <v>0</v>
      </c>
      <c r="G33">
        <f>SUMIF('Схема без ПС'!$B$2:$B$1000,A33,'Схема без ПС'!$T$2:$T$1000)</f>
        <v>0</v>
      </c>
    </row>
    <row r="34" spans="2:7" x14ac:dyDescent="0.25">
      <c r="B34" t="e">
        <f>VLOOKUP(A34,'Схема с ПС'!$B$2:$C$1000,2,0)</f>
        <v>#N/A</v>
      </c>
      <c r="C34">
        <f>SUMIF('Схема с ПС'!$B$2:$B$1000,A34,'Схема с ПС'!$N$2:$N$1000)</f>
        <v>0</v>
      </c>
      <c r="D34">
        <f>SUMIF('Схема с ПС'!$B$2:$B$1000,A34,'Схема с ПС'!$T$2:$T$1000)</f>
        <v>0</v>
      </c>
      <c r="E34">
        <f>SUMIF('Схема с ПС'!$B$2:$B$1000,A34,'Схема с ПС'!$AJ$2:$AJ$1000)</f>
        <v>0</v>
      </c>
      <c r="G34">
        <f>SUMIF('Схема без ПС'!$B$2:$B$1000,A34,'Схема без ПС'!$T$2:$T$1000)</f>
        <v>0</v>
      </c>
    </row>
    <row r="35" spans="2:7" x14ac:dyDescent="0.25">
      <c r="B35" t="e">
        <f>VLOOKUP(A35,'Схема с ПС'!$B$2:$C$1000,2,0)</f>
        <v>#N/A</v>
      </c>
      <c r="C35">
        <f>SUMIF('Схема с ПС'!$B$2:$B$1000,A35,'Схема с ПС'!$N$2:$N$1000)</f>
        <v>0</v>
      </c>
      <c r="D35">
        <f>SUMIF('Схема с ПС'!$B$2:$B$1000,A35,'Схема с ПС'!$T$2:$T$1000)</f>
        <v>0</v>
      </c>
      <c r="E35">
        <f>SUMIF('Схема с ПС'!$B$2:$B$1000,A35,'Схема с ПС'!$AJ$2:$AJ$1000)</f>
        <v>0</v>
      </c>
      <c r="G35">
        <f>SUMIF('Схема без ПС'!$B$2:$B$1000,A35,'Схема без ПС'!$T$2:$T$1000)</f>
        <v>0</v>
      </c>
    </row>
    <row r="36" spans="2:7" x14ac:dyDescent="0.25">
      <c r="B36" t="e">
        <f>VLOOKUP(A36,'Схема с ПС'!$B$2:$C$1000,2,0)</f>
        <v>#N/A</v>
      </c>
      <c r="C36">
        <f>SUMIF('Схема с ПС'!$B$2:$B$1000,A36,'Схема с ПС'!$N$2:$N$1000)</f>
        <v>0</v>
      </c>
      <c r="D36">
        <f>SUMIF('Схема с ПС'!$B$2:$B$1000,A36,'Схема с ПС'!$T$2:$T$1000)</f>
        <v>0</v>
      </c>
      <c r="E36">
        <f>SUMIF('Схема с ПС'!$B$2:$B$1000,A36,'Схема с ПС'!$AJ$2:$AJ$1000)</f>
        <v>0</v>
      </c>
      <c r="G36">
        <f>SUMIF('Схема без ПС'!$B$2:$B$1000,A36,'Схема без ПС'!$T$2:$T$1000)</f>
        <v>0</v>
      </c>
    </row>
    <row r="37" spans="2:7" x14ac:dyDescent="0.25">
      <c r="B37" t="e">
        <f>VLOOKUP(A37,'Схема с ПС'!$B$2:$C$1000,2,0)</f>
        <v>#N/A</v>
      </c>
      <c r="C37">
        <f>SUMIF('Схема с ПС'!$B$2:$B$1000,A37,'Схема с ПС'!$N$2:$N$1000)</f>
        <v>0</v>
      </c>
      <c r="D37">
        <f>SUMIF('Схема с ПС'!$B$2:$B$1000,A37,'Схема с ПС'!$T$2:$T$1000)</f>
        <v>0</v>
      </c>
      <c r="E37">
        <f>SUMIF('Схема с ПС'!$B$2:$B$1000,A37,'Схема с ПС'!$AJ$2:$AJ$1000)</f>
        <v>0</v>
      </c>
      <c r="G37">
        <f>SUMIF('Схема без ПС'!$B$2:$B$1000,A37,'Схема без ПС'!$T$2:$T$1000)</f>
        <v>0</v>
      </c>
    </row>
    <row r="38" spans="2:7" x14ac:dyDescent="0.25">
      <c r="B38" t="e">
        <f>VLOOKUP(A38,'Схема с ПС'!$B$2:$C$1000,2,0)</f>
        <v>#N/A</v>
      </c>
      <c r="C38">
        <f>SUMIF('Схема с ПС'!$B$2:$B$1000,A38,'Схема с ПС'!$N$2:$N$1000)</f>
        <v>0</v>
      </c>
      <c r="D38">
        <f>SUMIF('Схема с ПС'!$B$2:$B$1000,A38,'Схема с ПС'!$T$2:$T$1000)</f>
        <v>0</v>
      </c>
      <c r="E38">
        <f>SUMIF('Схема с ПС'!$B$2:$B$1000,A38,'Схема с ПС'!$AJ$2:$AJ$1000)</f>
        <v>0</v>
      </c>
      <c r="G38">
        <f>SUMIF('Схема без ПС'!$B$2:$B$1000,A38,'Схема без ПС'!$T$2:$T$1000)</f>
        <v>0</v>
      </c>
    </row>
    <row r="39" spans="2:7" x14ac:dyDescent="0.25">
      <c r="B39" t="e">
        <f>VLOOKUP(A39,'Схема с ПС'!$B$2:$C$1000,2,0)</f>
        <v>#N/A</v>
      </c>
      <c r="C39">
        <f>SUMIF('Схема с ПС'!$B$2:$B$1000,A39,'Схема с ПС'!$N$2:$N$1000)</f>
        <v>0</v>
      </c>
      <c r="D39">
        <f>SUMIF('Схема с ПС'!$B$2:$B$1000,A39,'Схема с ПС'!$T$2:$T$1000)</f>
        <v>0</v>
      </c>
      <c r="E39">
        <f>SUMIF('Схема с ПС'!$B$2:$B$1000,A39,'Схема с ПС'!$AJ$2:$AJ$1000)</f>
        <v>0</v>
      </c>
      <c r="G39">
        <f>SUMIF('Схема без ПС'!$B$2:$B$1000,A39,'Схема без ПС'!$T$2:$T$1000)</f>
        <v>0</v>
      </c>
    </row>
    <row r="40" spans="2:7" x14ac:dyDescent="0.25">
      <c r="B40" t="e">
        <f>VLOOKUP(A40,'Схема с ПС'!$B$2:$C$1000,2,0)</f>
        <v>#N/A</v>
      </c>
      <c r="C40">
        <f>SUMIF('Схема с ПС'!$B$2:$B$1000,A40,'Схема с ПС'!$N$2:$N$1000)</f>
        <v>0</v>
      </c>
      <c r="D40">
        <f>SUMIF('Схема с ПС'!$B$2:$B$1000,A40,'Схема с ПС'!$T$2:$T$1000)</f>
        <v>0</v>
      </c>
      <c r="E40">
        <f>SUMIF('Схема с ПС'!$B$2:$B$1000,A40,'Схема с ПС'!$AJ$2:$AJ$1000)</f>
        <v>0</v>
      </c>
      <c r="G40">
        <f>SUMIF('Схема без ПС'!$B$2:$B$1000,A40,'Схема без ПС'!$T$2:$T$1000)</f>
        <v>0</v>
      </c>
    </row>
    <row r="41" spans="2:7" x14ac:dyDescent="0.25">
      <c r="B41" t="e">
        <f>VLOOKUP(A41,'Схема с ПС'!$B$2:$C$1000,2,0)</f>
        <v>#N/A</v>
      </c>
      <c r="C41">
        <f>SUMIF('Схема с ПС'!$B$2:$B$1000,A41,'Схема с ПС'!$N$2:$N$1000)</f>
        <v>0</v>
      </c>
      <c r="D41">
        <f>SUMIF('Схема с ПС'!$B$2:$B$1000,A41,'Схема с ПС'!$T$2:$T$1000)</f>
        <v>0</v>
      </c>
      <c r="E41">
        <f>SUMIF('Схема с ПС'!$B$2:$B$1000,A41,'Схема с ПС'!$AJ$2:$AJ$1000)</f>
        <v>0</v>
      </c>
      <c r="G41">
        <f>SUMIF('Схема без ПС'!$B$2:$B$1000,A41,'Схема без ПС'!$T$2:$T$1000)</f>
        <v>0</v>
      </c>
    </row>
    <row r="42" spans="2:7" x14ac:dyDescent="0.25">
      <c r="B42" t="e">
        <f>VLOOKUP(A42,'Схема с ПС'!$B$2:$C$1000,2,0)</f>
        <v>#N/A</v>
      </c>
      <c r="C42">
        <f>SUMIF('Схема с ПС'!$B$2:$B$1000,A42,'Схема с ПС'!$N$2:$N$1000)</f>
        <v>0</v>
      </c>
      <c r="D42">
        <f>SUMIF('Схема с ПС'!$B$2:$B$1000,A42,'Схема с ПС'!$T$2:$T$1000)</f>
        <v>0</v>
      </c>
      <c r="E42">
        <f>SUMIF('Схема с ПС'!$B$2:$B$1000,A42,'Схема с ПС'!$AJ$2:$AJ$1000)</f>
        <v>0</v>
      </c>
      <c r="G42">
        <f>SUMIF('Схема без ПС'!$B$2:$B$1000,A42,'Схема без ПС'!$T$2:$T$1000)</f>
        <v>0</v>
      </c>
    </row>
    <row r="43" spans="2:7" x14ac:dyDescent="0.25">
      <c r="B43" t="e">
        <f>VLOOKUP(A43,'Схема с ПС'!$B$2:$C$1000,2,0)</f>
        <v>#N/A</v>
      </c>
      <c r="C43">
        <f>SUMIF('Схема с ПС'!$B$2:$B$1000,A43,'Схема с ПС'!$N$2:$N$1000)</f>
        <v>0</v>
      </c>
      <c r="D43">
        <f>SUMIF('Схема с ПС'!$B$2:$B$1000,A43,'Схема с ПС'!$T$2:$T$1000)</f>
        <v>0</v>
      </c>
      <c r="E43">
        <f>SUMIF('Схема с ПС'!$B$2:$B$1000,A43,'Схема с ПС'!$AJ$2:$AJ$1000)</f>
        <v>0</v>
      </c>
      <c r="G43">
        <f>SUMIF('Схема без ПС'!$B$2:$B$1000,A43,'Схема без ПС'!$T$2:$T$1000)</f>
        <v>0</v>
      </c>
    </row>
    <row r="44" spans="2:7" x14ac:dyDescent="0.25">
      <c r="B44" t="e">
        <f>VLOOKUP(A44,'Схема с ПС'!$B$2:$C$1000,2,0)</f>
        <v>#N/A</v>
      </c>
      <c r="C44">
        <f>SUMIF('Схема с ПС'!$B$2:$B$1000,A44,'Схема с ПС'!$N$2:$N$1000)</f>
        <v>0</v>
      </c>
      <c r="D44">
        <f>SUMIF('Схема с ПС'!$B$2:$B$1000,A44,'Схема с ПС'!$T$2:$T$1000)</f>
        <v>0</v>
      </c>
      <c r="E44">
        <f>SUMIF('Схема с ПС'!$B$2:$B$1000,A44,'Схема с ПС'!$AJ$2:$AJ$1000)</f>
        <v>0</v>
      </c>
      <c r="G44">
        <f>SUMIF('Схема без ПС'!$B$2:$B$1000,A44,'Схема без ПС'!$T$2:$T$1000)</f>
        <v>0</v>
      </c>
    </row>
    <row r="45" spans="2:7" x14ac:dyDescent="0.25">
      <c r="B45" t="e">
        <f>VLOOKUP(A45,'Схема с ПС'!$B$2:$C$1000,2,0)</f>
        <v>#N/A</v>
      </c>
      <c r="C45">
        <f>SUMIF('Схема с ПС'!$B$2:$B$1000,A45,'Схема с ПС'!$N$2:$N$1000)</f>
        <v>0</v>
      </c>
      <c r="D45">
        <f>SUMIF('Схема с ПС'!$B$2:$B$1000,A45,'Схема с ПС'!$T$2:$T$1000)</f>
        <v>0</v>
      </c>
      <c r="E45">
        <f>SUMIF('Схема с ПС'!$B$2:$B$1000,A45,'Схема с ПС'!$AJ$2:$AJ$1000)</f>
        <v>0</v>
      </c>
      <c r="G45">
        <f>SUMIF('Схема без ПС'!$B$2:$B$1000,A45,'Схема без ПС'!$T$2:$T$1000)</f>
        <v>0</v>
      </c>
    </row>
    <row r="46" spans="2:7" x14ac:dyDescent="0.25">
      <c r="B46" t="e">
        <f>VLOOKUP(A46,'Схема с ПС'!$B$2:$C$1000,2,0)</f>
        <v>#N/A</v>
      </c>
      <c r="C46">
        <f>SUMIF('Схема с ПС'!$B$2:$B$1000,A46,'Схема с ПС'!$N$2:$N$1000)</f>
        <v>0</v>
      </c>
      <c r="D46">
        <f>SUMIF('Схема с ПС'!$B$2:$B$1000,A46,'Схема с ПС'!$T$2:$T$1000)</f>
        <v>0</v>
      </c>
      <c r="E46">
        <f>SUMIF('Схема с ПС'!$B$2:$B$1000,A46,'Схема с ПС'!$AJ$2:$AJ$1000)</f>
        <v>0</v>
      </c>
      <c r="G46">
        <f>SUMIF('Схема без ПС'!$B$2:$B$1000,A46,'Схема без ПС'!$T$2:$T$1000)</f>
        <v>0</v>
      </c>
    </row>
    <row r="47" spans="2:7" x14ac:dyDescent="0.25">
      <c r="B47" t="s">
        <v>79</v>
      </c>
      <c r="C47">
        <f>SUM(C3:C46)</f>
        <v>134.44999999999999</v>
      </c>
      <c r="D47">
        <f>SUM(D3:D46)</f>
        <v>2573.2928700000002</v>
      </c>
      <c r="E47">
        <f>SUM(E3:E46)</f>
        <v>21297.96586</v>
      </c>
      <c r="G47">
        <f>SUM(G3:G46)</f>
        <v>18862.66113</v>
      </c>
    </row>
  </sheetData>
  <mergeCells count="1">
    <mergeCell ref="D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55472-10CA-41B2-BDD1-5C7D348879CC}">
  <dimension ref="A7:G53"/>
  <sheetViews>
    <sheetView topLeftCell="A34" workbookViewId="0">
      <selection activeCell="J32" sqref="J32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7" spans="1:7" x14ac:dyDescent="0.25">
      <c r="D7" s="8" t="s">
        <v>81</v>
      </c>
      <c r="E7" s="8"/>
      <c r="F7" s="7"/>
      <c r="G7" t="s">
        <v>80</v>
      </c>
    </row>
    <row r="8" spans="1:7" ht="30" x14ac:dyDescent="0.25">
      <c r="A8" s="5" t="s">
        <v>58</v>
      </c>
      <c r="B8" s="5" t="s">
        <v>59</v>
      </c>
      <c r="C8" s="5" t="s">
        <v>60</v>
      </c>
      <c r="D8" s="4" t="s">
        <v>49</v>
      </c>
      <c r="E8" s="6" t="s">
        <v>50</v>
      </c>
      <c r="F8" s="6"/>
      <c r="G8" s="4" t="s">
        <v>49</v>
      </c>
    </row>
    <row r="9" spans="1:7" x14ac:dyDescent="0.25">
      <c r="A9" t="s">
        <v>336</v>
      </c>
      <c r="B9" t="str">
        <f>VLOOKUP(A9,'Схема с ПС'!$B$2:$C$1000,2,0)</f>
        <v>Сельское поселение Котовский сельсовет Касторенского района</v>
      </c>
      <c r="C9">
        <f>SUMIF('Схема с ПС'!$B$2:$B$1000,A9,'Схема с ПС'!$N$2:$N$1000)</f>
        <v>198.94</v>
      </c>
      <c r="D9">
        <f>SUMIF('Схема с ПС'!$B$2:$B$1000,A9,'Схема с ПС'!$T$2:$T$1000)</f>
        <v>2327.9225200000001</v>
      </c>
      <c r="E9">
        <f>SUMIF('Схема с ПС'!$B$2:$B$1000,A9,'Схема с ПС'!$AJ$2:$AJ$1000)</f>
        <v>38892.421060000001</v>
      </c>
      <c r="G9">
        <f>SUMIF('Схема без ПС'!$B$2:$B$1000,A9,'Схема без ПС'!$T$2:$T$1000)</f>
        <v>38262.682690000001</v>
      </c>
    </row>
    <row r="10" spans="1:7" x14ac:dyDescent="0.25">
      <c r="A10" t="s">
        <v>510</v>
      </c>
      <c r="B10" t="str">
        <f>VLOOKUP(A10,'Схема с ПС'!$B$2:$C$1000,2,0)</f>
        <v>Сельское поселение Егорьевский сельсовет</v>
      </c>
      <c r="C10">
        <f>SUMIF('Схема с ПС'!$B$2:$B$1000,A10,'Схема с ПС'!$N$2:$N$1000)</f>
        <v>105.82</v>
      </c>
      <c r="D10">
        <f>SUMIF('Схема с ПС'!$B$2:$B$1000,A10,'Схема с ПС'!$T$2:$T$1000)</f>
        <v>1032.61313</v>
      </c>
      <c r="E10">
        <f>SUMIF('Схема с ПС'!$B$2:$B$1000,A10,'Схема с ПС'!$AJ$2:$AJ$1000)</f>
        <v>20687.624389999997</v>
      </c>
      <c r="G10">
        <f>SUMIF('Схема без ПС'!$B$2:$B$1000,A10,'Схема без ПС'!$T$2:$T$1000)</f>
        <v>20285.303810000001</v>
      </c>
    </row>
    <row r="11" spans="1:7" x14ac:dyDescent="0.25">
      <c r="A11" t="s">
        <v>681</v>
      </c>
      <c r="B11" t="str">
        <f>VLOOKUP(A11,'Схема с ПС'!$B$2:$C$1000,2,0)</f>
        <v>Городское поселение поселок Олымский</v>
      </c>
      <c r="C11">
        <f>SUMIF('Схема с ПС'!$B$2:$B$1000,A11,'Схема с ПС'!$N$2:$N$1000)</f>
        <v>582.03</v>
      </c>
      <c r="D11">
        <f>SUMIF('Схема с ПС'!$B$2:$B$1000,A11,'Схема с ПС'!$T$2:$T$1000)</f>
        <v>6887.2719299999999</v>
      </c>
      <c r="E11">
        <f>SUMIF('Схема с ПС'!$B$2:$B$1000,A11,'Схема с ПС'!$AJ$2:$AJ$1000)</f>
        <v>113785.84411000001</v>
      </c>
      <c r="G11">
        <f>SUMIF('Схема без ПС'!$B$2:$B$1000,A11,'Схема без ПС'!$T$2:$T$1000)</f>
        <v>112020.01779000001</v>
      </c>
    </row>
    <row r="12" spans="1:7" x14ac:dyDescent="0.25">
      <c r="A12" t="s">
        <v>781</v>
      </c>
      <c r="B12" t="str">
        <f>VLOOKUP(A12,'Схема с ПС'!$B$2:$C$1000,2,0)</f>
        <v>Сельское поселение Лачиновский сельсовет</v>
      </c>
      <c r="C12">
        <f>SUMIF('Схема с ПС'!$B$2:$B$1000,A12,'Схема с ПС'!$N$2:$N$1000)</f>
        <v>121.96000000000001</v>
      </c>
      <c r="D12">
        <f>SUMIF('Схема с ПС'!$B$2:$B$1000,A12,'Схема с ПС'!$T$2:$T$1000)</f>
        <v>1686.3476799999999</v>
      </c>
      <c r="E12">
        <f>SUMIF('Схема с ПС'!$B$2:$B$1000,A12,'Схема с ПС'!$AJ$2:$AJ$1000)</f>
        <v>23842.966079999998</v>
      </c>
      <c r="G12">
        <f>SUMIF('Схема без ПС'!$B$2:$B$1000,A12,'Схема без ПС'!$T$2:$T$1000)</f>
        <v>22592.250930000002</v>
      </c>
    </row>
    <row r="13" spans="1:7" x14ac:dyDescent="0.25">
      <c r="A13" t="s">
        <v>820</v>
      </c>
      <c r="B13" t="str">
        <f>VLOOKUP(A13,'Схема с ПС'!$B$2:$C$1000,2,0)</f>
        <v>Сельское поселение Жерновецкий сельсовет</v>
      </c>
      <c r="C13">
        <f>SUMIF('Схема с ПС'!$B$2:$B$1000,A13,'Схема с ПС'!$N$2:$N$1000)</f>
        <v>108.46</v>
      </c>
      <c r="D13">
        <f>SUMIF('Схема с ПС'!$B$2:$B$1000,A13,'Схема с ПС'!$T$2:$T$1000)</f>
        <v>3268.0086299999998</v>
      </c>
      <c r="E13">
        <f>SUMIF('Схема с ПС'!$B$2:$B$1000,A13,'Схема с ПС'!$AJ$2:$AJ$1000)</f>
        <v>21203.73976</v>
      </c>
      <c r="G13">
        <f>SUMIF('Схема без ПС'!$B$2:$B$1000,A13,'Схема без ПС'!$T$2:$T$1000)</f>
        <v>21640.584300000002</v>
      </c>
    </row>
    <row r="14" spans="1:7" x14ac:dyDescent="0.25">
      <c r="A14" t="s">
        <v>840</v>
      </c>
      <c r="B14" t="str">
        <f>VLOOKUP(A14,'Схема с ПС'!$B$2:$C$1000,2,0)</f>
        <v>Городское поселение поселок Касторное</v>
      </c>
      <c r="C14">
        <f>SUMIF('Схема с ПС'!$B$2:$B$1000,A14,'Схема с ПС'!$N$2:$N$1000)</f>
        <v>898.43999999999994</v>
      </c>
      <c r="D14">
        <f>SUMIF('Схема с ПС'!$B$2:$B$1000,A14,'Схема с ПС'!$T$2:$T$1000)</f>
        <v>4124.7834399999992</v>
      </c>
      <c r="E14">
        <f>SUMIF('Схема с ПС'!$B$2:$B$1000,A14,'Схема с ПС'!$AJ$2:$AJ$1000)</f>
        <v>175643.44413000002</v>
      </c>
      <c r="G14">
        <f>SUMIF('Схема без ПС'!$B$2:$B$1000,A14,'Схема без ПС'!$T$2:$T$1000)</f>
        <v>172775.90827000001</v>
      </c>
    </row>
    <row r="15" spans="1:7" x14ac:dyDescent="0.25">
      <c r="A15" t="s">
        <v>860</v>
      </c>
      <c r="B15" t="str">
        <f>VLOOKUP(A15,'Схема с ПС'!$B$2:$C$1000,2,0)</f>
        <v>Сельское поселение Верхнеграйворонский сельсовет</v>
      </c>
      <c r="C15">
        <f>SUMIF('Схема с ПС'!$B$2:$B$1000,A15,'Схема с ПС'!$N$2:$N$1000)</f>
        <v>97.35</v>
      </c>
      <c r="D15">
        <f>SUMIF('Схема с ПС'!$B$2:$B$1000,A15,'Схема с ПС'!$T$2:$T$1000)</f>
        <v>3498.3741600000003</v>
      </c>
      <c r="E15">
        <f>SUMIF('Схема с ПС'!$B$2:$B$1000,A15,'Схема с ПС'!$AJ$2:$AJ$1000)</f>
        <v>19031.754249999998</v>
      </c>
      <c r="G15">
        <f>SUMIF('Схема без ПС'!$B$2:$B$1000,A15,'Схема без ПС'!$T$2:$T$1000)</f>
        <v>19988.971989999998</v>
      </c>
    </row>
    <row r="16" spans="1:7" x14ac:dyDescent="0.25">
      <c r="A16" t="s">
        <v>926</v>
      </c>
      <c r="B16" t="str">
        <f>VLOOKUP(A16,'Схема с ПС'!$B$2:$C$1000,2,0)</f>
        <v>Сельское поселение Краснознаменский сельсовет</v>
      </c>
      <c r="C16">
        <f>SUMIF('Схема с ПС'!$B$2:$B$1000,A16,'Схема с ПС'!$N$2:$N$1000)</f>
        <v>134.66</v>
      </c>
      <c r="D16">
        <f>SUMIF('Схема с ПС'!$B$2:$B$1000,A16,'Схема с ПС'!$T$2:$T$1000)</f>
        <v>3318.87284</v>
      </c>
      <c r="E16">
        <f>SUMIF('Схема с ПС'!$B$2:$B$1000,A16,'Схема с ПС'!$AJ$2:$AJ$1000)</f>
        <v>26325.793810000003</v>
      </c>
      <c r="G16">
        <f>SUMIF('Схема без ПС'!$B$2:$B$1000,A16,'Схема без ПС'!$T$2:$T$1000)</f>
        <v>27642.662949999998</v>
      </c>
    </row>
    <row r="17" spans="1:7" x14ac:dyDescent="0.25">
      <c r="A17" t="s">
        <v>1103</v>
      </c>
      <c r="B17" t="str">
        <f>VLOOKUP(A17,'Схема с ПС'!$B$2:$C$1000,2,0)</f>
        <v>Сельское поселение Алексеевский сельсовет Касторенский район</v>
      </c>
      <c r="C17">
        <f>SUMIF('Схема с ПС'!$B$2:$B$1000,A17,'Схема с ПС'!$N$2:$N$1000)</f>
        <v>170.37</v>
      </c>
      <c r="D17">
        <f>SUMIF('Схема с ПС'!$B$2:$B$1000,A17,'Схема с ПС'!$T$2:$T$1000)</f>
        <v>3873.3305399999999</v>
      </c>
      <c r="E17">
        <f>SUMIF('Схема с ПС'!$B$2:$B$1000,A17,'Схема с ПС'!$AJ$2:$AJ$1000)</f>
        <v>33307.036169999999</v>
      </c>
      <c r="G17">
        <f>SUMIF('Схема без ПС'!$B$2:$B$1000,A17,'Схема без ПС'!$T$2:$T$1000)</f>
        <v>32733.147209999999</v>
      </c>
    </row>
    <row r="18" spans="1:7" x14ac:dyDescent="0.25">
      <c r="A18" t="s">
        <v>1136</v>
      </c>
      <c r="B18" t="str">
        <f>VLOOKUP(A18,'Схема с ПС'!$B$2:$C$1000,2,0)</f>
        <v>Сельское поселение Успенский сельсовет Касторенского района</v>
      </c>
      <c r="C18">
        <f>SUMIF('Схема с ПС'!$B$2:$B$1000,A18,'Схема с ПС'!$N$2:$N$1000)</f>
        <v>96.03</v>
      </c>
      <c r="D18">
        <f>SUMIF('Схема с ПС'!$B$2:$B$1000,A18,'Схема с ПС'!$T$2:$T$1000)</f>
        <v>1077.10167</v>
      </c>
      <c r="E18">
        <f>SUMIF('Схема с ПС'!$B$2:$B$1000,A18,'Схема с ПС'!$AJ$2:$AJ$1000)</f>
        <v>18773.69656</v>
      </c>
      <c r="G18">
        <f>SUMIF('Схема без ПС'!$B$2:$B$1000,A18,'Схема без ПС'!$T$2:$T$1000)</f>
        <v>19054.78918</v>
      </c>
    </row>
    <row r="19" spans="1:7" x14ac:dyDescent="0.25">
      <c r="A19" t="s">
        <v>1210</v>
      </c>
      <c r="B19" t="str">
        <f>VLOOKUP(A19,'Схема с ПС'!$B$2:$C$1000,2,0)</f>
        <v>Сельское поселение Ленинский сельсовет Касторенский район</v>
      </c>
      <c r="C19">
        <f>SUMIF('Схема с ПС'!$B$2:$B$1000,A19,'Схема с ПС'!$N$2:$N$1000)</f>
        <v>175.1</v>
      </c>
      <c r="D19">
        <f>SUMIF('Схема с ПС'!$B$2:$B$1000,A19,'Схема с ПС'!$T$2:$T$1000)</f>
        <v>541.97188000000006</v>
      </c>
      <c r="E19">
        <f>SUMIF('Схема с ПС'!$B$2:$B$1000,A19,'Схема с ПС'!$AJ$2:$AJ$1000)</f>
        <v>34231.742870000002</v>
      </c>
      <c r="G19">
        <f>SUMIF('Схема без ПС'!$B$2:$B$1000,A19,'Схема без ПС'!$T$2:$T$1000)</f>
        <v>34180.721949999999</v>
      </c>
    </row>
    <row r="20" spans="1:7" x14ac:dyDescent="0.25">
      <c r="A20" t="s">
        <v>1354</v>
      </c>
      <c r="B20" t="str">
        <f>VLOOKUP(A20,'Схема с ПС'!$B$2:$C$1000,2,0)</f>
        <v>Сельское поселение Ореховский сельсовет</v>
      </c>
      <c r="C20">
        <f>SUMIF('Схема с ПС'!$B$2:$B$1000,A20,'Схема с ПС'!$N$2:$N$1000)</f>
        <v>169.31</v>
      </c>
      <c r="D20">
        <f>SUMIF('Схема с ПС'!$B$2:$B$1000,A20,'Схема с ПС'!$T$2:$T$1000)</f>
        <v>5364.5363099999995</v>
      </c>
      <c r="E20">
        <f>SUMIF('Схема с ПС'!$B$2:$B$1000,A20,'Схема с ПС'!$AJ$2:$AJ$1000)</f>
        <v>33099.80803</v>
      </c>
      <c r="G20">
        <f>SUMIF('Схема без ПС'!$B$2:$B$1000,A20,'Схема без ПС'!$T$2:$T$1000)</f>
        <v>37060.904849999999</v>
      </c>
    </row>
    <row r="21" spans="1:7" x14ac:dyDescent="0.25">
      <c r="A21" t="s">
        <v>1405</v>
      </c>
      <c r="B21" t="str">
        <f>VLOOKUP(A21,'Схема с ПС'!$B$2:$C$1000,2,0)</f>
        <v>Городское поселение поселок Новокасторное</v>
      </c>
      <c r="C21">
        <f>SUMIF('Схема с ПС'!$B$2:$B$1000,A21,'Схема с ПС'!$N$2:$N$1000)</f>
        <v>404.51</v>
      </c>
      <c r="D21">
        <f>SUMIF('Схема с ПС'!$B$2:$B$1000,A21,'Схема с ПС'!$T$2:$T$1000)</f>
        <v>3985.1011899999999</v>
      </c>
      <c r="E21">
        <f>SUMIF('Схема с ПС'!$B$2:$B$1000,A21,'Схема с ПС'!$AJ$2:$AJ$1000)</f>
        <v>79080.995490000001</v>
      </c>
      <c r="G21">
        <f>SUMIF('Схема без ПС'!$B$2:$B$1000,A21,'Схема без ПС'!$T$2:$T$1000)</f>
        <v>77052.206019999998</v>
      </c>
    </row>
    <row r="22" spans="1:7" x14ac:dyDescent="0.25">
      <c r="B22" t="e">
        <f>VLOOKUP(A22,'Схема с ПС'!$B$2:$C$1000,2,0)</f>
        <v>#N/A</v>
      </c>
      <c r="C22">
        <f>SUMIF('Схема с ПС'!$B$2:$B$1000,A22,'Схема с ПС'!$N$2:$N$1000)</f>
        <v>0</v>
      </c>
      <c r="D22">
        <f>SUMIF('Схема с ПС'!$B$2:$B$1000,A22,'Схема с ПС'!$T$2:$T$1000)</f>
        <v>0</v>
      </c>
      <c r="E22">
        <f>SUMIF('Схема с ПС'!$B$2:$B$1000,A22,'Схема с ПС'!$AJ$2:$AJ$1000)</f>
        <v>0</v>
      </c>
      <c r="G22">
        <f>SUMIF('Схема без ПС'!$B$2:$B$1000,A22,'Схема без ПС'!$T$2:$T$1000)</f>
        <v>0</v>
      </c>
    </row>
    <row r="23" spans="1:7" x14ac:dyDescent="0.25">
      <c r="B23" t="e">
        <f>VLOOKUP(A23,'Схема с ПС'!$B$2:$C$1000,2,0)</f>
        <v>#N/A</v>
      </c>
      <c r="C23">
        <f>SUMIF('Схема с ПС'!$B$2:$B$1000,A23,'Схема с ПС'!$N$2:$N$1000)</f>
        <v>0</v>
      </c>
      <c r="D23">
        <f>SUMIF('Схема с ПС'!$B$2:$B$1000,A23,'Схема с ПС'!$T$2:$T$1000)</f>
        <v>0</v>
      </c>
      <c r="E23">
        <f>SUMIF('Схема с ПС'!$B$2:$B$1000,A23,'Схема с ПС'!$AJ$2:$AJ$1000)</f>
        <v>0</v>
      </c>
      <c r="G23">
        <f>SUMIF('Схема без ПС'!$B$2:$B$1000,A23,'Схема без ПС'!$T$2:$T$1000)</f>
        <v>0</v>
      </c>
    </row>
    <row r="24" spans="1:7" x14ac:dyDescent="0.25">
      <c r="B24" t="e">
        <f>VLOOKUP(A24,'Схема с ПС'!$B$2:$C$1000,2,0)</f>
        <v>#N/A</v>
      </c>
      <c r="C24">
        <f>SUMIF('Схема с ПС'!$B$2:$B$1000,A24,'Схема с ПС'!$N$2:$N$1000)</f>
        <v>0</v>
      </c>
      <c r="D24">
        <f>SUMIF('Схема с ПС'!$B$2:$B$1000,A24,'Схема с ПС'!$T$2:$T$1000)</f>
        <v>0</v>
      </c>
      <c r="E24">
        <f>SUMIF('Схема с ПС'!$B$2:$B$1000,A24,'Схема с ПС'!$AJ$2:$AJ$1000)</f>
        <v>0</v>
      </c>
      <c r="G24">
        <f>SUMIF('Схема без ПС'!$B$2:$B$1000,A24,'Схема без ПС'!$T$2:$T$1000)</f>
        <v>0</v>
      </c>
    </row>
    <row r="25" spans="1:7" x14ac:dyDescent="0.25">
      <c r="B25" t="e">
        <f>VLOOKUP(A25,'Схема с ПС'!$B$2:$C$1000,2,0)</f>
        <v>#N/A</v>
      </c>
      <c r="C25">
        <f>SUMIF('Схема с ПС'!$B$2:$B$1000,A25,'Схема с ПС'!$N$2:$N$1000)</f>
        <v>0</v>
      </c>
      <c r="D25">
        <f>SUMIF('Схема с ПС'!$B$2:$B$1000,A25,'Схема с ПС'!$T$2:$T$1000)</f>
        <v>0</v>
      </c>
      <c r="E25">
        <f>SUMIF('Схема с ПС'!$B$2:$B$1000,A25,'Схема с ПС'!$AJ$2:$AJ$1000)</f>
        <v>0</v>
      </c>
      <c r="G25">
        <f>SUMIF('Схема без ПС'!$B$2:$B$1000,A25,'Схема без ПС'!$T$2:$T$1000)</f>
        <v>0</v>
      </c>
    </row>
    <row r="26" spans="1:7" x14ac:dyDescent="0.25">
      <c r="B26" t="e">
        <f>VLOOKUP(A26,'Схема с ПС'!$B$2:$C$1000,2,0)</f>
        <v>#N/A</v>
      </c>
      <c r="C26">
        <f>SUMIF('Схема с ПС'!$B$2:$B$1000,A26,'Схема с ПС'!$N$2:$N$1000)</f>
        <v>0</v>
      </c>
      <c r="D26">
        <f>SUMIF('Схема с ПС'!$B$2:$B$1000,A26,'Схема с ПС'!$T$2:$T$1000)</f>
        <v>0</v>
      </c>
      <c r="E26">
        <f>SUMIF('Схема с ПС'!$B$2:$B$1000,A26,'Схема с ПС'!$AJ$2:$AJ$1000)</f>
        <v>0</v>
      </c>
      <c r="G26">
        <f>SUMIF('Схема без ПС'!$B$2:$B$1000,A26,'Схема без ПС'!$T$2:$T$1000)</f>
        <v>0</v>
      </c>
    </row>
    <row r="27" spans="1:7" x14ac:dyDescent="0.25">
      <c r="B27" t="e">
        <f>VLOOKUP(A27,'Схема с ПС'!$B$2:$C$1000,2,0)</f>
        <v>#N/A</v>
      </c>
      <c r="C27">
        <f>SUMIF('Схема с ПС'!$B$2:$B$1000,A27,'Схема с ПС'!$N$2:$N$1000)</f>
        <v>0</v>
      </c>
      <c r="D27">
        <f>SUMIF('Схема с ПС'!$B$2:$B$1000,A27,'Схема с ПС'!$T$2:$T$1000)</f>
        <v>0</v>
      </c>
      <c r="E27">
        <f>SUMIF('Схема с ПС'!$B$2:$B$1000,A27,'Схема с ПС'!$AJ$2:$AJ$1000)</f>
        <v>0</v>
      </c>
      <c r="G27">
        <f>SUMIF('Схема без ПС'!$B$2:$B$1000,A27,'Схема без ПС'!$T$2:$T$1000)</f>
        <v>0</v>
      </c>
    </row>
    <row r="28" spans="1:7" x14ac:dyDescent="0.25">
      <c r="B28" t="e">
        <f>VLOOKUP(A28,'Схема с ПС'!$B$2:$C$1000,2,0)</f>
        <v>#N/A</v>
      </c>
      <c r="C28">
        <f>SUMIF('Схема с ПС'!$B$2:$B$1000,A28,'Схема с ПС'!$N$2:$N$1000)</f>
        <v>0</v>
      </c>
      <c r="D28">
        <f>SUMIF('Схема с ПС'!$B$2:$B$1000,A28,'Схема с ПС'!$T$2:$T$1000)</f>
        <v>0</v>
      </c>
      <c r="E28">
        <f>SUMIF('Схема с ПС'!$B$2:$B$1000,A28,'Схема с ПС'!$AJ$2:$AJ$1000)</f>
        <v>0</v>
      </c>
      <c r="G28">
        <f>SUMIF('Схема без ПС'!$B$2:$B$1000,A28,'Схема без ПС'!$T$2:$T$1000)</f>
        <v>0</v>
      </c>
    </row>
    <row r="29" spans="1:7" x14ac:dyDescent="0.25">
      <c r="B29" t="e">
        <f>VLOOKUP(A29,'Схема с ПС'!$B$2:$C$1000,2,0)</f>
        <v>#N/A</v>
      </c>
      <c r="C29">
        <f>SUMIF('Схема с ПС'!$B$2:$B$1000,A29,'Схема с ПС'!$N$2:$N$1000)</f>
        <v>0</v>
      </c>
      <c r="D29">
        <f>SUMIF('Схема с ПС'!$B$2:$B$1000,A29,'Схема с ПС'!$T$2:$T$1000)</f>
        <v>0</v>
      </c>
      <c r="E29">
        <f>SUMIF('Схема с ПС'!$B$2:$B$1000,A29,'Схема с ПС'!$AJ$2:$AJ$1000)</f>
        <v>0</v>
      </c>
      <c r="G29">
        <f>SUMIF('Схема без ПС'!$B$2:$B$1000,A29,'Схема без ПС'!$T$2:$T$1000)</f>
        <v>0</v>
      </c>
    </row>
    <row r="30" spans="1:7" x14ac:dyDescent="0.25">
      <c r="B30" t="e">
        <f>VLOOKUP(A30,'Схема с ПС'!$B$2:$C$1000,2,0)</f>
        <v>#N/A</v>
      </c>
      <c r="C30">
        <f>SUMIF('Схема с ПС'!$B$2:$B$1000,A30,'Схема с ПС'!$N$2:$N$1000)</f>
        <v>0</v>
      </c>
      <c r="D30">
        <f>SUMIF('Схема с ПС'!$B$2:$B$1000,A30,'Схема с ПС'!$T$2:$T$1000)</f>
        <v>0</v>
      </c>
      <c r="E30">
        <f>SUMIF('Схема с ПС'!$B$2:$B$1000,A30,'Схема с ПС'!$AJ$2:$AJ$1000)</f>
        <v>0</v>
      </c>
      <c r="G30">
        <f>SUMIF('Схема без ПС'!$B$2:$B$1000,A30,'Схема без ПС'!$T$2:$T$1000)</f>
        <v>0</v>
      </c>
    </row>
    <row r="31" spans="1:7" x14ac:dyDescent="0.25">
      <c r="B31" t="e">
        <f>VLOOKUP(A31,'Схема с ПС'!$B$2:$C$1000,2,0)</f>
        <v>#N/A</v>
      </c>
      <c r="C31">
        <f>SUMIF('Схема с ПС'!$B$2:$B$1000,A31,'Схема с ПС'!$N$2:$N$1000)</f>
        <v>0</v>
      </c>
      <c r="D31">
        <f>SUMIF('Схема с ПС'!$B$2:$B$1000,A31,'Схема с ПС'!$T$2:$T$1000)</f>
        <v>0</v>
      </c>
      <c r="E31">
        <f>SUMIF('Схема с ПС'!$B$2:$B$1000,A31,'Схема с ПС'!$AJ$2:$AJ$1000)</f>
        <v>0</v>
      </c>
      <c r="G31">
        <f>SUMIF('Схема без ПС'!$B$2:$B$1000,A31,'Схема без ПС'!$T$2:$T$1000)</f>
        <v>0</v>
      </c>
    </row>
    <row r="32" spans="1:7" x14ac:dyDescent="0.25">
      <c r="B32" t="e">
        <f>VLOOKUP(A32,'Схема с ПС'!$B$2:$C$1000,2,0)</f>
        <v>#N/A</v>
      </c>
      <c r="C32">
        <f>SUMIF('Схема с ПС'!$B$2:$B$1000,A32,'Схема с ПС'!$N$2:$N$1000)</f>
        <v>0</v>
      </c>
      <c r="D32">
        <f>SUMIF('Схема с ПС'!$B$2:$B$1000,A32,'Схема с ПС'!$T$2:$T$1000)</f>
        <v>0</v>
      </c>
      <c r="E32">
        <f>SUMIF('Схема с ПС'!$B$2:$B$1000,A32,'Схема с ПС'!$AJ$2:$AJ$1000)</f>
        <v>0</v>
      </c>
      <c r="G32">
        <f>SUMIF('Схема без ПС'!$B$2:$B$1000,A32,'Схема без ПС'!$T$2:$T$1000)</f>
        <v>0</v>
      </c>
    </row>
    <row r="33" spans="2:7" x14ac:dyDescent="0.25">
      <c r="B33" t="e">
        <f>VLOOKUP(A33,'Схема с ПС'!$B$2:$C$1000,2,0)</f>
        <v>#N/A</v>
      </c>
      <c r="C33">
        <f>SUMIF('Схема с ПС'!$B$2:$B$1000,A33,'Схема с ПС'!$N$2:$N$1000)</f>
        <v>0</v>
      </c>
      <c r="D33">
        <f>SUMIF('Схема с ПС'!$B$2:$B$1000,A33,'Схема с ПС'!$T$2:$T$1000)</f>
        <v>0</v>
      </c>
      <c r="E33">
        <f>SUMIF('Схема с ПС'!$B$2:$B$1000,A33,'Схема с ПС'!$AJ$2:$AJ$1000)</f>
        <v>0</v>
      </c>
      <c r="G33">
        <f>SUMIF('Схема без ПС'!$B$2:$B$1000,A33,'Схема без ПС'!$T$2:$T$1000)</f>
        <v>0</v>
      </c>
    </row>
    <row r="34" spans="2:7" x14ac:dyDescent="0.25">
      <c r="B34" t="e">
        <f>VLOOKUP(A34,'Схема с ПС'!$B$2:$C$1000,2,0)</f>
        <v>#N/A</v>
      </c>
      <c r="C34">
        <f>SUMIF('Схема с ПС'!$B$2:$B$1000,A34,'Схема с ПС'!$N$2:$N$1000)</f>
        <v>0</v>
      </c>
      <c r="D34">
        <f>SUMIF('Схема с ПС'!$B$2:$B$1000,A34,'Схема с ПС'!$T$2:$T$1000)</f>
        <v>0</v>
      </c>
      <c r="E34">
        <f>SUMIF('Схема с ПС'!$B$2:$B$1000,A34,'Схема с ПС'!$AJ$2:$AJ$1000)</f>
        <v>0</v>
      </c>
      <c r="G34">
        <f>SUMIF('Схема без ПС'!$B$2:$B$1000,A34,'Схема без ПС'!$T$2:$T$1000)</f>
        <v>0</v>
      </c>
    </row>
    <row r="35" spans="2:7" x14ac:dyDescent="0.25">
      <c r="B35" t="e">
        <f>VLOOKUP(A35,'Схема с ПС'!$B$2:$C$1000,2,0)</f>
        <v>#N/A</v>
      </c>
      <c r="C35">
        <f>SUMIF('Схема с ПС'!$B$2:$B$1000,A35,'Схема с ПС'!$N$2:$N$1000)</f>
        <v>0</v>
      </c>
      <c r="D35">
        <f>SUMIF('Схема с ПС'!$B$2:$B$1000,A35,'Схема с ПС'!$T$2:$T$1000)</f>
        <v>0</v>
      </c>
      <c r="E35">
        <f>SUMIF('Схема с ПС'!$B$2:$B$1000,A35,'Схема с ПС'!$AJ$2:$AJ$1000)</f>
        <v>0</v>
      </c>
      <c r="G35">
        <f>SUMIF('Схема без ПС'!$B$2:$B$1000,A35,'Схема без ПС'!$T$2:$T$1000)</f>
        <v>0</v>
      </c>
    </row>
    <row r="36" spans="2:7" x14ac:dyDescent="0.25">
      <c r="B36" t="e">
        <f>VLOOKUP(A36,'Схема с ПС'!$B$2:$C$1000,2,0)</f>
        <v>#N/A</v>
      </c>
      <c r="C36">
        <f>SUMIF('Схема с ПС'!$B$2:$B$1000,A36,'Схема с ПС'!$N$2:$N$1000)</f>
        <v>0</v>
      </c>
      <c r="D36">
        <f>SUMIF('Схема с ПС'!$B$2:$B$1000,A36,'Схема с ПС'!$T$2:$T$1000)</f>
        <v>0</v>
      </c>
      <c r="E36">
        <f>SUMIF('Схема с ПС'!$B$2:$B$1000,A36,'Схема с ПС'!$AJ$2:$AJ$1000)</f>
        <v>0</v>
      </c>
      <c r="G36">
        <f>SUMIF('Схема без ПС'!$B$2:$B$1000,A36,'Схема без ПС'!$T$2:$T$1000)</f>
        <v>0</v>
      </c>
    </row>
    <row r="37" spans="2:7" x14ac:dyDescent="0.25">
      <c r="B37" t="e">
        <f>VLOOKUP(A37,'Схема с ПС'!$B$2:$C$1000,2,0)</f>
        <v>#N/A</v>
      </c>
      <c r="C37">
        <f>SUMIF('Схема с ПС'!$B$2:$B$1000,A37,'Схема с ПС'!$N$2:$N$1000)</f>
        <v>0</v>
      </c>
      <c r="D37">
        <f>SUMIF('Схема с ПС'!$B$2:$B$1000,A37,'Схема с ПС'!$T$2:$T$1000)</f>
        <v>0</v>
      </c>
      <c r="E37">
        <f>SUMIF('Схема с ПС'!$B$2:$B$1000,A37,'Схема с ПС'!$AJ$2:$AJ$1000)</f>
        <v>0</v>
      </c>
      <c r="G37">
        <f>SUMIF('Схема без ПС'!$B$2:$B$1000,A37,'Схема без ПС'!$T$2:$T$1000)</f>
        <v>0</v>
      </c>
    </row>
    <row r="38" spans="2:7" x14ac:dyDescent="0.25">
      <c r="B38" t="e">
        <f>VLOOKUP(A38,'Схема с ПС'!$B$2:$C$1000,2,0)</f>
        <v>#N/A</v>
      </c>
      <c r="C38">
        <f>SUMIF('Схема с ПС'!$B$2:$B$1000,A38,'Схема с ПС'!$N$2:$N$1000)</f>
        <v>0</v>
      </c>
      <c r="D38">
        <f>SUMIF('Схема с ПС'!$B$2:$B$1000,A38,'Схема с ПС'!$T$2:$T$1000)</f>
        <v>0</v>
      </c>
      <c r="E38">
        <f>SUMIF('Схема с ПС'!$B$2:$B$1000,A38,'Схема с ПС'!$AJ$2:$AJ$1000)</f>
        <v>0</v>
      </c>
      <c r="G38">
        <f>SUMIF('Схема без ПС'!$B$2:$B$1000,A38,'Схема без ПС'!$T$2:$T$1000)</f>
        <v>0</v>
      </c>
    </row>
    <row r="39" spans="2:7" x14ac:dyDescent="0.25">
      <c r="B39" t="e">
        <f>VLOOKUP(A39,'Схема с ПС'!$B$2:$C$1000,2,0)</f>
        <v>#N/A</v>
      </c>
      <c r="C39">
        <f>SUMIF('Схема с ПС'!$B$2:$B$1000,A39,'Схема с ПС'!$N$2:$N$1000)</f>
        <v>0</v>
      </c>
      <c r="D39">
        <f>SUMIF('Схема с ПС'!$B$2:$B$1000,A39,'Схема с ПС'!$T$2:$T$1000)</f>
        <v>0</v>
      </c>
      <c r="E39">
        <f>SUMIF('Схема с ПС'!$B$2:$B$1000,A39,'Схема с ПС'!$AJ$2:$AJ$1000)</f>
        <v>0</v>
      </c>
      <c r="G39">
        <f>SUMIF('Схема без ПС'!$B$2:$B$1000,A39,'Схема без ПС'!$T$2:$T$1000)</f>
        <v>0</v>
      </c>
    </row>
    <row r="40" spans="2:7" x14ac:dyDescent="0.25">
      <c r="B40" t="e">
        <f>VLOOKUP(A40,'Схема с ПС'!$B$2:$C$1000,2,0)</f>
        <v>#N/A</v>
      </c>
      <c r="C40">
        <f>SUMIF('Схема с ПС'!$B$2:$B$1000,A40,'Схема с ПС'!$N$2:$N$1000)</f>
        <v>0</v>
      </c>
      <c r="D40">
        <f>SUMIF('Схема с ПС'!$B$2:$B$1000,A40,'Схема с ПС'!$T$2:$T$1000)</f>
        <v>0</v>
      </c>
      <c r="E40">
        <f>SUMIF('Схема с ПС'!$B$2:$B$1000,A40,'Схема с ПС'!$AJ$2:$AJ$1000)</f>
        <v>0</v>
      </c>
      <c r="G40">
        <f>SUMIF('Схема без ПС'!$B$2:$B$1000,A40,'Схема без ПС'!$T$2:$T$1000)</f>
        <v>0</v>
      </c>
    </row>
    <row r="41" spans="2:7" x14ac:dyDescent="0.25">
      <c r="B41" t="e">
        <f>VLOOKUP(A41,'Схема с ПС'!$B$2:$C$1000,2,0)</f>
        <v>#N/A</v>
      </c>
      <c r="C41">
        <f>SUMIF('Схема с ПС'!$B$2:$B$1000,A41,'Схема с ПС'!$N$2:$N$1000)</f>
        <v>0</v>
      </c>
      <c r="D41">
        <f>SUMIF('Схема с ПС'!$B$2:$B$1000,A41,'Схема с ПС'!$T$2:$T$1000)</f>
        <v>0</v>
      </c>
      <c r="E41">
        <f>SUMIF('Схема с ПС'!$B$2:$B$1000,A41,'Схема с ПС'!$AJ$2:$AJ$1000)</f>
        <v>0</v>
      </c>
      <c r="G41">
        <f>SUMIF('Схема без ПС'!$B$2:$B$1000,A41,'Схема без ПС'!$T$2:$T$1000)</f>
        <v>0</v>
      </c>
    </row>
    <row r="42" spans="2:7" x14ac:dyDescent="0.25">
      <c r="B42" t="e">
        <f>VLOOKUP(A42,'Схема с ПС'!$B$2:$C$1000,2,0)</f>
        <v>#N/A</v>
      </c>
      <c r="C42">
        <f>SUMIF('Схема с ПС'!$B$2:$B$1000,A42,'Схема с ПС'!$N$2:$N$1000)</f>
        <v>0</v>
      </c>
      <c r="D42">
        <f>SUMIF('Схема с ПС'!$B$2:$B$1000,A42,'Схема с ПС'!$T$2:$T$1000)</f>
        <v>0</v>
      </c>
      <c r="E42">
        <f>SUMIF('Схема с ПС'!$B$2:$B$1000,A42,'Схема с ПС'!$AJ$2:$AJ$1000)</f>
        <v>0</v>
      </c>
      <c r="G42">
        <f>SUMIF('Схема без ПС'!$B$2:$B$1000,A42,'Схема без ПС'!$T$2:$T$1000)</f>
        <v>0</v>
      </c>
    </row>
    <row r="43" spans="2:7" x14ac:dyDescent="0.25">
      <c r="B43" t="e">
        <f>VLOOKUP(A43,'Схема с ПС'!$B$2:$C$1000,2,0)</f>
        <v>#N/A</v>
      </c>
      <c r="C43">
        <f>SUMIF('Схема с ПС'!$B$2:$B$1000,A43,'Схема с ПС'!$N$2:$N$1000)</f>
        <v>0</v>
      </c>
      <c r="D43">
        <f>SUMIF('Схема с ПС'!$B$2:$B$1000,A43,'Схема с ПС'!$T$2:$T$1000)</f>
        <v>0</v>
      </c>
      <c r="E43">
        <f>SUMIF('Схема с ПС'!$B$2:$B$1000,A43,'Схема с ПС'!$AJ$2:$AJ$1000)</f>
        <v>0</v>
      </c>
      <c r="G43">
        <f>SUMIF('Схема без ПС'!$B$2:$B$1000,A43,'Схема без ПС'!$T$2:$T$1000)</f>
        <v>0</v>
      </c>
    </row>
    <row r="44" spans="2:7" x14ac:dyDescent="0.25">
      <c r="B44" t="e">
        <f>VLOOKUP(A44,'Схема с ПС'!$B$2:$C$1000,2,0)</f>
        <v>#N/A</v>
      </c>
      <c r="C44">
        <f>SUMIF('Схема с ПС'!$B$2:$B$1000,A44,'Схема с ПС'!$N$2:$N$1000)</f>
        <v>0</v>
      </c>
      <c r="D44">
        <f>SUMIF('Схема с ПС'!$B$2:$B$1000,A44,'Схема с ПС'!$T$2:$T$1000)</f>
        <v>0</v>
      </c>
      <c r="E44">
        <f>SUMIF('Схема с ПС'!$B$2:$B$1000,A44,'Схема с ПС'!$AJ$2:$AJ$1000)</f>
        <v>0</v>
      </c>
      <c r="G44">
        <f>SUMIF('Схема без ПС'!$B$2:$B$1000,A44,'Схема без ПС'!$T$2:$T$1000)</f>
        <v>0</v>
      </c>
    </row>
    <row r="45" spans="2:7" x14ac:dyDescent="0.25">
      <c r="B45" t="e">
        <f>VLOOKUP(A45,'Схема с ПС'!$B$2:$C$1000,2,0)</f>
        <v>#N/A</v>
      </c>
      <c r="C45">
        <f>SUMIF('Схема с ПС'!$B$2:$B$1000,A45,'Схема с ПС'!$N$2:$N$1000)</f>
        <v>0</v>
      </c>
      <c r="D45">
        <f>SUMIF('Схема с ПС'!$B$2:$B$1000,A45,'Схема с ПС'!$T$2:$T$1000)</f>
        <v>0</v>
      </c>
      <c r="E45">
        <f>SUMIF('Схема с ПС'!$B$2:$B$1000,A45,'Схема с ПС'!$AJ$2:$AJ$1000)</f>
        <v>0</v>
      </c>
      <c r="G45">
        <f>SUMIF('Схема без ПС'!$B$2:$B$1000,A45,'Схема без ПС'!$T$2:$T$1000)</f>
        <v>0</v>
      </c>
    </row>
    <row r="46" spans="2:7" x14ac:dyDescent="0.25">
      <c r="B46" t="e">
        <f>VLOOKUP(A46,'Схема с ПС'!$B$2:$C$1000,2,0)</f>
        <v>#N/A</v>
      </c>
      <c r="C46">
        <f>SUMIF('Схема с ПС'!$B$2:$B$1000,A46,'Схема с ПС'!$N$2:$N$1000)</f>
        <v>0</v>
      </c>
      <c r="D46">
        <f>SUMIF('Схема с ПС'!$B$2:$B$1000,A46,'Схема с ПС'!$T$2:$T$1000)</f>
        <v>0</v>
      </c>
      <c r="E46">
        <f>SUMIF('Схема с ПС'!$B$2:$B$1000,A46,'Схема с ПС'!$AJ$2:$AJ$1000)</f>
        <v>0</v>
      </c>
      <c r="G46">
        <f>SUMIF('Схема без ПС'!$B$2:$B$1000,A46,'Схема без ПС'!$T$2:$T$1000)</f>
        <v>0</v>
      </c>
    </row>
    <row r="47" spans="2:7" x14ac:dyDescent="0.25">
      <c r="B47" t="e">
        <f>VLOOKUP(A47,'Схема с ПС'!$B$2:$C$1000,2,0)</f>
        <v>#N/A</v>
      </c>
      <c r="C47">
        <f>SUMIF('Схема с ПС'!$B$2:$B$1000,A47,'Схема с ПС'!$N$2:$N$1000)</f>
        <v>0</v>
      </c>
      <c r="D47">
        <f>SUMIF('Схема с ПС'!$B$2:$B$1000,A47,'Схема с ПС'!$T$2:$T$1000)</f>
        <v>0</v>
      </c>
      <c r="E47">
        <f>SUMIF('Схема с ПС'!$B$2:$B$1000,A47,'Схема с ПС'!$AJ$2:$AJ$1000)</f>
        <v>0</v>
      </c>
      <c r="G47">
        <f>SUMIF('Схема без ПС'!$B$2:$B$1000,A47,'Схема без ПС'!$T$2:$T$1000)</f>
        <v>0</v>
      </c>
    </row>
    <row r="48" spans="2:7" x14ac:dyDescent="0.25">
      <c r="B48" t="e">
        <f>VLOOKUP(A48,'Схема с ПС'!$B$2:$C$1000,2,0)</f>
        <v>#N/A</v>
      </c>
      <c r="C48">
        <f>SUMIF('Схема с ПС'!$B$2:$B$1000,A48,'Схема с ПС'!$N$2:$N$1000)</f>
        <v>0</v>
      </c>
      <c r="D48">
        <f>SUMIF('Схема с ПС'!$B$2:$B$1000,A48,'Схема с ПС'!$T$2:$T$1000)</f>
        <v>0</v>
      </c>
      <c r="E48">
        <f>SUMIF('Схема с ПС'!$B$2:$B$1000,A48,'Схема с ПС'!$AJ$2:$AJ$1000)</f>
        <v>0</v>
      </c>
      <c r="G48">
        <f>SUMIF('Схема без ПС'!$B$2:$B$1000,A48,'Схема без ПС'!$T$2:$T$1000)</f>
        <v>0</v>
      </c>
    </row>
    <row r="49" spans="2:7" x14ac:dyDescent="0.25">
      <c r="B49" t="e">
        <f>VLOOKUP(A49,'Схема с ПС'!$B$2:$C$1000,2,0)</f>
        <v>#N/A</v>
      </c>
      <c r="C49">
        <f>SUMIF('Схема с ПС'!$B$2:$B$1000,A49,'Схема с ПС'!$N$2:$N$1000)</f>
        <v>0</v>
      </c>
      <c r="D49">
        <f>SUMIF('Схема с ПС'!$B$2:$B$1000,A49,'Схема с ПС'!$T$2:$T$1000)</f>
        <v>0</v>
      </c>
      <c r="E49">
        <f>SUMIF('Схема с ПС'!$B$2:$B$1000,A49,'Схема с ПС'!$AJ$2:$AJ$1000)</f>
        <v>0</v>
      </c>
      <c r="G49">
        <f>SUMIF('Схема без ПС'!$B$2:$B$1000,A49,'Схема без ПС'!$T$2:$T$1000)</f>
        <v>0</v>
      </c>
    </row>
    <row r="50" spans="2:7" x14ac:dyDescent="0.25">
      <c r="B50" t="e">
        <f>VLOOKUP(A50,'Схема с ПС'!$B$2:$C$1000,2,0)</f>
        <v>#N/A</v>
      </c>
      <c r="C50">
        <f>SUMIF('Схема с ПС'!$B$2:$B$1000,A50,'Схема с ПС'!$N$2:$N$1000)</f>
        <v>0</v>
      </c>
      <c r="D50">
        <f>SUMIF('Схема с ПС'!$B$2:$B$1000,A50,'Схема с ПС'!$T$2:$T$1000)</f>
        <v>0</v>
      </c>
      <c r="E50">
        <f>SUMIF('Схема с ПС'!$B$2:$B$1000,A50,'Схема с ПС'!$AJ$2:$AJ$1000)</f>
        <v>0</v>
      </c>
      <c r="G50">
        <f>SUMIF('Схема без ПС'!$B$2:$B$1000,A50,'Схема без ПС'!$T$2:$T$1000)</f>
        <v>0</v>
      </c>
    </row>
    <row r="51" spans="2:7" x14ac:dyDescent="0.25">
      <c r="B51" t="e">
        <f>VLOOKUP(A51,'Схема с ПС'!$B$2:$C$1000,2,0)</f>
        <v>#N/A</v>
      </c>
      <c r="C51">
        <f>SUMIF('Схема с ПС'!$B$2:$B$1000,A51,'Схема с ПС'!$N$2:$N$1000)</f>
        <v>0</v>
      </c>
      <c r="D51">
        <f>SUMIF('Схема с ПС'!$B$2:$B$1000,A51,'Схема с ПС'!$T$2:$T$1000)</f>
        <v>0</v>
      </c>
      <c r="E51">
        <f>SUMIF('Схема с ПС'!$B$2:$B$1000,A51,'Схема с ПС'!$AJ$2:$AJ$1000)</f>
        <v>0</v>
      </c>
      <c r="G51">
        <f>SUMIF('Схема без ПС'!$B$2:$B$1000,A51,'Схема без ПС'!$T$2:$T$1000)</f>
        <v>0</v>
      </c>
    </row>
    <row r="52" spans="2:7" x14ac:dyDescent="0.25">
      <c r="B52" t="e">
        <f>VLOOKUP(A52,'Схема с ПС'!$B$2:$C$1000,2,0)</f>
        <v>#N/A</v>
      </c>
      <c r="C52">
        <f>SUMIF('Схема с ПС'!$B$2:$B$1000,A52,'Схема с ПС'!$N$2:$N$1000)</f>
        <v>0</v>
      </c>
      <c r="D52">
        <f>SUMIF('Схема с ПС'!$B$2:$B$1000,A52,'Схема с ПС'!$T$2:$T$1000)</f>
        <v>0</v>
      </c>
      <c r="E52">
        <f>SUMIF('Схема с ПС'!$B$2:$B$1000,A52,'Схема с ПС'!$AJ$2:$AJ$1000)</f>
        <v>0</v>
      </c>
      <c r="G52">
        <f>SUMIF('Схема без ПС'!$B$2:$B$1000,A52,'Схема без ПС'!$T$2:$T$1000)</f>
        <v>0</v>
      </c>
    </row>
    <row r="53" spans="2:7" x14ac:dyDescent="0.25">
      <c r="B53" t="s">
        <v>79</v>
      </c>
      <c r="C53">
        <f>SUM(C9:C52)</f>
        <v>3262.9799999999996</v>
      </c>
      <c r="D53">
        <f>SUM(D9:D52)</f>
        <v>40986.235919999999</v>
      </c>
      <c r="E53">
        <f>SUM(E9:E52)</f>
        <v>637906.86670999997</v>
      </c>
      <c r="G53">
        <f>SUM(G9:G52)</f>
        <v>635290.15194000013</v>
      </c>
    </row>
  </sheetData>
  <mergeCells count="1">
    <mergeCell ref="D7:E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574B-5B4C-4979-96BE-48B3E57B5A79}">
  <dimension ref="A22:G68"/>
  <sheetViews>
    <sheetView topLeftCell="A43" workbookViewId="0">
      <selection activeCell="J39" sqref="J39"/>
    </sheetView>
  </sheetViews>
  <sheetFormatPr defaultRowHeight="15" x14ac:dyDescent="0.25"/>
  <cols>
    <col min="1" max="1" width="22.42578125" customWidth="1"/>
    <col min="2" max="2" width="48.7109375" customWidth="1"/>
    <col min="3" max="3" width="13.85546875" customWidth="1"/>
    <col min="4" max="4" width="10.7109375" customWidth="1"/>
    <col min="5" max="5" width="10.5703125" customWidth="1"/>
    <col min="6" max="6" width="3.140625" customWidth="1"/>
    <col min="7" max="7" width="15" customWidth="1"/>
  </cols>
  <sheetData>
    <row r="22" spans="1:7" x14ac:dyDescent="0.25">
      <c r="D22" s="8" t="s">
        <v>81</v>
      </c>
      <c r="E22" s="8"/>
      <c r="F22" s="7"/>
      <c r="G22" t="s">
        <v>80</v>
      </c>
    </row>
    <row r="23" spans="1:7" ht="30" x14ac:dyDescent="0.25">
      <c r="A23" s="5" t="s">
        <v>58</v>
      </c>
      <c r="B23" s="5" t="s">
        <v>59</v>
      </c>
      <c r="C23" s="5" t="s">
        <v>60</v>
      </c>
      <c r="D23" s="4" t="s">
        <v>49</v>
      </c>
      <c r="E23" s="6" t="s">
        <v>50</v>
      </c>
      <c r="F23" s="6"/>
      <c r="G23" s="4" t="s">
        <v>49</v>
      </c>
    </row>
    <row r="24" spans="1:7" x14ac:dyDescent="0.25">
      <c r="A24" t="s">
        <v>342</v>
      </c>
      <c r="B24" t="str">
        <f>VLOOKUP(A24,'Схема с ПС'!$B$2:$C$1000,2,0)</f>
        <v>Сельское поселение Некрасовский сельсовет</v>
      </c>
      <c r="C24">
        <f>SUMIF('Схема с ПС'!$B$2:$B$1000,A24,'Схема с ПС'!$N$2:$N$1000)</f>
        <v>274.39</v>
      </c>
      <c r="D24">
        <f>SUMIF('Схема с ПС'!$B$2:$B$1000,A24,'Схема с ПС'!$T$2:$T$1000)</f>
        <v>5203.6936900000001</v>
      </c>
      <c r="E24">
        <f>SUMIF('Схема с ПС'!$B$2:$B$1000,A24,'Схема с ПС'!$AJ$2:$AJ$1000)</f>
        <v>31474.693490000001</v>
      </c>
      <c r="G24">
        <f>SUMIF('Схема без ПС'!$B$2:$B$1000,A24,'Схема без ПС'!$T$2:$T$1000)</f>
        <v>34743.620569999999</v>
      </c>
    </row>
    <row r="25" spans="1:7" x14ac:dyDescent="0.25">
      <c r="A25" t="s">
        <v>364</v>
      </c>
      <c r="B25" t="str">
        <f>VLOOKUP(A25,'Схема с ПС'!$B$2:$C$1000,2,0)</f>
        <v>Сельское поселение Ольховский сельсовет</v>
      </c>
      <c r="C25">
        <f>SUMIF('Схема с ПС'!$B$2:$B$1000,A25,'Схема с ПС'!$N$2:$N$1000)</f>
        <v>168.06</v>
      </c>
      <c r="D25">
        <f>SUMIF('Схема с ПС'!$B$2:$B$1000,A25,'Схема с ПС'!$T$2:$T$1000)</f>
        <v>6687.1455900000001</v>
      </c>
      <c r="E25">
        <f>SUMIF('Схема с ПС'!$B$2:$B$1000,A25,'Схема с ПС'!$AJ$2:$AJ$1000)</f>
        <v>19277.805270000001</v>
      </c>
      <c r="G25">
        <f>SUMIF('Схема без ПС'!$B$2:$B$1000,A25,'Схема без ПС'!$T$2:$T$1000)</f>
        <v>24507.857660000001</v>
      </c>
    </row>
    <row r="26" spans="1:7" x14ac:dyDescent="0.25">
      <c r="A26" t="s">
        <v>495</v>
      </c>
      <c r="B26" t="str">
        <f>VLOOKUP(A26,'Схема с ПС'!$B$2:$C$1000,2,0)</f>
        <v>Сельское поселение Крупецкий сельсовет Рыльский район</v>
      </c>
      <c r="C26">
        <f>SUMIF('Схема с ПС'!$B$2:$B$1000,A26,'Схема с ПС'!$N$2:$N$1000)</f>
        <v>444.46000000000004</v>
      </c>
      <c r="D26">
        <f>SUMIF('Схема с ПС'!$B$2:$B$1000,A26,'Схема с ПС'!$T$2:$T$1000)</f>
        <v>14683.246810000001</v>
      </c>
      <c r="E26">
        <f>SUMIF('Схема с ПС'!$B$2:$B$1000,A26,'Схема с ПС'!$AJ$2:$AJ$1000)</f>
        <v>50983.061589999998</v>
      </c>
      <c r="G26">
        <f>SUMIF('Схема без ПС'!$B$2:$B$1000,A26,'Схема без ПС'!$T$2:$T$1000)</f>
        <v>61812.805829999998</v>
      </c>
    </row>
    <row r="27" spans="1:7" x14ac:dyDescent="0.25">
      <c r="A27" t="s">
        <v>556</v>
      </c>
      <c r="B27" t="str">
        <f>VLOOKUP(A27,'Схема с ПС'!$B$2:$C$1000,2,0)</f>
        <v>Городское поселение город Рыльск</v>
      </c>
      <c r="C27">
        <f>SUMIF('Схема с ПС'!$B$2:$B$1000,A27,'Схема с ПС'!$N$2:$N$1000)</f>
        <v>4242.54</v>
      </c>
      <c r="D27">
        <f>SUMIF('Схема с ПС'!$B$2:$B$1000,A27,'Схема с ПС'!$T$2:$T$1000)</f>
        <v>21682.420700000002</v>
      </c>
      <c r="E27">
        <f>SUMIF('Схема с ПС'!$B$2:$B$1000,A27,'Схема с ПС'!$AJ$2:$AJ$1000)</f>
        <v>486652.74294999999</v>
      </c>
      <c r="G27">
        <f>SUMIF('Схема без ПС'!$B$2:$B$1000,A27,'Схема без ПС'!$T$2:$T$1000)</f>
        <v>471552.01374999998</v>
      </c>
    </row>
    <row r="28" spans="1:7" x14ac:dyDescent="0.25">
      <c r="A28" t="s">
        <v>609</v>
      </c>
      <c r="B28" t="str">
        <f>VLOOKUP(A28,'Схема с ПС'!$B$2:$C$1000,2,0)</f>
        <v>Сельское поселение Высокский сельсовет</v>
      </c>
      <c r="C28">
        <f>SUMIF('Схема с ПС'!$B$2:$B$1000,A28,'Схема с ПС'!$N$2:$N$1000)</f>
        <v>348.20000000000005</v>
      </c>
      <c r="D28">
        <f>SUMIF('Схема с ПС'!$B$2:$B$1000,A28,'Схема с ПС'!$T$2:$T$1000)</f>
        <v>13175.171989999999</v>
      </c>
      <c r="E28">
        <f>SUMIF('Схема с ПС'!$B$2:$B$1000,A28,'Схема с ПС'!$AJ$2:$AJ$1000)</f>
        <v>39941.281660000001</v>
      </c>
      <c r="G28">
        <f>SUMIF('Схема без ПС'!$B$2:$B$1000,A28,'Схема без ПС'!$T$2:$T$1000)</f>
        <v>50661.241240000003</v>
      </c>
    </row>
    <row r="29" spans="1:7" x14ac:dyDescent="0.25">
      <c r="A29" t="s">
        <v>812</v>
      </c>
      <c r="B29" t="str">
        <f>VLOOKUP(A29,'Схема с ПС'!$B$2:$C$1000,2,0)</f>
        <v>Сельское поселение Никольниковский сельсовет</v>
      </c>
      <c r="C29">
        <f>SUMIF('Схема с ПС'!$B$2:$B$1000,A29,'Схема с ПС'!$N$2:$N$1000)</f>
        <v>273.52999999999997</v>
      </c>
      <c r="D29">
        <f>SUMIF('Схема с ПС'!$B$2:$B$1000,A29,'Схема с ПС'!$T$2:$T$1000)</f>
        <v>6010.9525699999995</v>
      </c>
      <c r="E29">
        <f>SUMIF('Схема с ПС'!$B$2:$B$1000,A29,'Схема с ПС'!$AJ$2:$AJ$1000)</f>
        <v>31376.044719999998</v>
      </c>
      <c r="G29">
        <f>SUMIF('Схема без ПС'!$B$2:$B$1000,A29,'Схема без ПС'!$T$2:$T$1000)</f>
        <v>35015.471040000004</v>
      </c>
    </row>
    <row r="30" spans="1:7" x14ac:dyDescent="0.25">
      <c r="A30" t="s">
        <v>825</v>
      </c>
      <c r="B30" t="str">
        <f>VLOOKUP(A30,'Схема с ПС'!$B$2:$C$1000,2,0)</f>
        <v>Сельское поселение Щекинский сельсовет</v>
      </c>
      <c r="C30">
        <f>SUMIF('Схема с ПС'!$B$2:$B$1000,A30,'Схема с ПС'!$N$2:$N$1000)</f>
        <v>97.460000000000008</v>
      </c>
      <c r="D30">
        <f>SUMIF('Схема с ПС'!$B$2:$B$1000,A30,'Схема с ПС'!$T$2:$T$1000)</f>
        <v>2109.77682</v>
      </c>
      <c r="E30">
        <f>SUMIF('Схема с ПС'!$B$2:$B$1000,A30,'Схема с ПС'!$AJ$2:$AJ$1000)</f>
        <v>11179.429380000001</v>
      </c>
      <c r="G30">
        <f>SUMIF('Схема без ПС'!$B$2:$B$1000,A30,'Схема без ПС'!$T$2:$T$1000)</f>
        <v>12444.22047</v>
      </c>
    </row>
    <row r="31" spans="1:7" x14ac:dyDescent="0.25">
      <c r="A31" t="s">
        <v>891</v>
      </c>
      <c r="B31" t="str">
        <f>VLOOKUP(A31,'Схема с ПС'!$B$2:$C$1000,2,0)</f>
        <v>Сельское поселение Дуровский сельсовет</v>
      </c>
      <c r="C31">
        <f>SUMIF('Схема с ПС'!$B$2:$B$1000,A31,'Схема с ПС'!$N$2:$N$1000)</f>
        <v>104.61000000000001</v>
      </c>
      <c r="D31">
        <f>SUMIF('Схема с ПС'!$B$2:$B$1000,A31,'Схема с ПС'!$T$2:$T$1000)</f>
        <v>1849.0872200000001</v>
      </c>
      <c r="E31">
        <f>SUMIF('Схема с ПС'!$B$2:$B$1000,A31,'Схема с ПС'!$AJ$2:$AJ$1000)</f>
        <v>11999.590679999999</v>
      </c>
      <c r="G31">
        <f>SUMIF('Схема без ПС'!$B$2:$B$1000,A31,'Схема без ПС'!$T$2:$T$1000)</f>
        <v>12941.70111</v>
      </c>
    </row>
    <row r="32" spans="1:7" x14ac:dyDescent="0.25">
      <c r="A32" t="s">
        <v>916</v>
      </c>
      <c r="B32" t="str">
        <f>VLOOKUP(A32,'Схема с ПС'!$B$2:$C$1000,2,0)</f>
        <v>Сельское поселение Пригородненский сельсовет Рыльский район</v>
      </c>
      <c r="C32">
        <f>SUMIF('Схема с ПС'!$B$2:$B$1000,A32,'Схема с ПС'!$N$2:$N$1000)</f>
        <v>235.51999999999998</v>
      </c>
      <c r="D32">
        <f>SUMIF('Схема с ПС'!$B$2:$B$1000,A32,'Схема с ПС'!$T$2:$T$1000)</f>
        <v>1527.0778800000001</v>
      </c>
      <c r="E32">
        <f>SUMIF('Схема с ПС'!$B$2:$B$1000,A32,'Схема с ПС'!$AJ$2:$AJ$1000)</f>
        <v>27015.998440000003</v>
      </c>
      <c r="G32">
        <f>SUMIF('Схема без ПС'!$B$2:$B$1000,A32,'Схема без ПС'!$T$2:$T$1000)</f>
        <v>26496.203939999999</v>
      </c>
    </row>
    <row r="33" spans="1:7" x14ac:dyDescent="0.25">
      <c r="A33" t="s">
        <v>962</v>
      </c>
      <c r="B33" t="str">
        <f>VLOOKUP(A33,'Схема с ПС'!$B$2:$C$1000,2,0)</f>
        <v>Сельское поселение Березниковский сельсовет</v>
      </c>
      <c r="C33">
        <f>SUMIF('Схема с ПС'!$B$2:$B$1000,A33,'Схема с ПС'!$N$2:$N$1000)</f>
        <v>218.08</v>
      </c>
      <c r="D33">
        <f>SUMIF('Схема с ПС'!$B$2:$B$1000,A33,'Схема с ПС'!$T$2:$T$1000)</f>
        <v>4202.41284</v>
      </c>
      <c r="E33">
        <f>SUMIF('Схема с ПС'!$B$2:$B$1000,A33,'Схема с ПС'!$AJ$2:$AJ$1000)</f>
        <v>25015.493119999999</v>
      </c>
      <c r="G33">
        <f>SUMIF('Схема без ПС'!$B$2:$B$1000,A33,'Схема без ПС'!$T$2:$T$1000)</f>
        <v>27327.135490000001</v>
      </c>
    </row>
    <row r="34" spans="1:7" x14ac:dyDescent="0.25">
      <c r="A34" t="s">
        <v>990</v>
      </c>
      <c r="B34" t="str">
        <f>VLOOKUP(A34,'Схема с ПС'!$B$2:$C$1000,2,0)</f>
        <v>Сельское поселение Козинский сельсовет</v>
      </c>
      <c r="C34">
        <f>SUMIF('Схема с ПС'!$B$2:$B$1000,A34,'Схема с ПС'!$N$2:$N$1000)</f>
        <v>212.65</v>
      </c>
      <c r="D34">
        <f>SUMIF('Схема с ПС'!$B$2:$B$1000,A34,'Схема с ПС'!$T$2:$T$1000)</f>
        <v>8596.9950099999987</v>
      </c>
      <c r="E34">
        <f>SUMIF('Схема с ПС'!$B$2:$B$1000,A34,'Схема с ПС'!$AJ$2:$AJ$1000)</f>
        <v>24392.629369999999</v>
      </c>
      <c r="G34">
        <f>SUMIF('Схема без ПС'!$B$2:$B$1000,A34,'Схема без ПС'!$T$2:$T$1000)</f>
        <v>31145.932430000001</v>
      </c>
    </row>
    <row r="35" spans="1:7" x14ac:dyDescent="0.25">
      <c r="A35" t="s">
        <v>1082</v>
      </c>
      <c r="B35" t="str">
        <f>VLOOKUP(A35,'Схема с ПС'!$B$2:$C$1000,2,0)</f>
        <v>Сельское поселение Октябрьский сельсовет</v>
      </c>
      <c r="C35">
        <f>SUMIF('Схема с ПС'!$B$2:$B$1000,A35,'Схема с ПС'!$N$2:$N$1000)</f>
        <v>209.79</v>
      </c>
      <c r="D35">
        <f>SUMIF('Схема с ПС'!$B$2:$B$1000,A35,'Схема с ПС'!$T$2:$T$1000)</f>
        <v>3428.5823700000001</v>
      </c>
      <c r="E35">
        <f>SUMIF('Схема с ПС'!$B$2:$B$1000,A35,'Схема с ПС'!$AJ$2:$AJ$1000)</f>
        <v>24064.564849999999</v>
      </c>
      <c r="G35">
        <f>SUMIF('Схема без ПС'!$B$2:$B$1000,A35,'Схема без ПС'!$T$2:$T$1000)</f>
        <v>24418.729039999998</v>
      </c>
    </row>
    <row r="36" spans="1:7" x14ac:dyDescent="0.25">
      <c r="A36" t="s">
        <v>1090</v>
      </c>
      <c r="B36" t="str">
        <f>VLOOKUP(A36,'Схема с ПС'!$B$2:$C$1000,2,0)</f>
        <v>Сельское поселение Михайловский сельсовет Рыльский район</v>
      </c>
      <c r="C36">
        <f>SUMIF('Схема с ПС'!$B$2:$B$1000,A36,'Схема с ПС'!$N$2:$N$1000)</f>
        <v>94.32</v>
      </c>
      <c r="D36">
        <f>SUMIF('Схема с ПС'!$B$2:$B$1000,A36,'Схема с ПС'!$T$2:$T$1000)</f>
        <v>703.73859000000004</v>
      </c>
      <c r="E36">
        <f>SUMIF('Схема с ПС'!$B$2:$B$1000,A36,'Схема с ПС'!$AJ$2:$AJ$1000)</f>
        <v>10819.246660000001</v>
      </c>
      <c r="G36">
        <f>SUMIF('Схема без ПС'!$B$2:$B$1000,A36,'Схема без ПС'!$T$2:$T$1000)</f>
        <v>10705.223549999999</v>
      </c>
    </row>
    <row r="37" spans="1:7" x14ac:dyDescent="0.25">
      <c r="A37" t="s">
        <v>1149</v>
      </c>
      <c r="B37" t="str">
        <f>VLOOKUP(A37,'Схема с ПС'!$B$2:$C$1000,2,0)</f>
        <v>Сельское поселение Викторовский сельсовет</v>
      </c>
      <c r="C37">
        <f>SUMIF('Схема с ПС'!$B$2:$B$1000,A37,'Схема с ПС'!$N$2:$N$1000)</f>
        <v>139.18</v>
      </c>
      <c r="D37">
        <f>SUMIF('Схема с ПС'!$B$2:$B$1000,A37,'Схема с ПС'!$T$2:$T$1000)</f>
        <v>3614.61897</v>
      </c>
      <c r="E37">
        <f>SUMIF('Схема с ПС'!$B$2:$B$1000,A37,'Схема с ПС'!$AJ$2:$AJ$1000)</f>
        <v>15965.041880000001</v>
      </c>
      <c r="G37">
        <f>SUMIF('Схема без ПС'!$B$2:$B$1000,A37,'Схема без ПС'!$T$2:$T$1000)</f>
        <v>18372.959490000001</v>
      </c>
    </row>
    <row r="38" spans="1:7" x14ac:dyDescent="0.25">
      <c r="A38" t="s">
        <v>1190</v>
      </c>
      <c r="B38" t="str">
        <f>VLOOKUP(A38,'Схема с ПС'!$B$2:$C$1000,2,0)</f>
        <v>Сельское поселение Студенокский сельсовет Рыльского района</v>
      </c>
      <c r="C38">
        <f>SUMIF('Схема с ПС'!$B$2:$B$1000,A38,'Схема с ПС'!$N$2:$N$1000)</f>
        <v>153.76999999999998</v>
      </c>
      <c r="D38">
        <f>SUMIF('Схема с ПС'!$B$2:$B$1000,A38,'Схема с ПС'!$T$2:$T$1000)</f>
        <v>5941.9478400000007</v>
      </c>
      <c r="E38">
        <f>SUMIF('Схема с ПС'!$B$2:$B$1000,A38,'Схема с ПС'!$AJ$2:$AJ$1000)</f>
        <v>17638.62976</v>
      </c>
      <c r="G38">
        <f>SUMIF('Схема без ПС'!$B$2:$B$1000,A38,'Схема без ПС'!$T$2:$T$1000)</f>
        <v>22247.379799999999</v>
      </c>
    </row>
    <row r="39" spans="1:7" x14ac:dyDescent="0.25">
      <c r="A39" t="s">
        <v>1225</v>
      </c>
      <c r="B39" t="str">
        <f>VLOOKUP(A39,'Схема с ПС'!$B$2:$C$1000,2,0)</f>
        <v>Сельское поселение Ивановский сельсовет Рыльский район</v>
      </c>
      <c r="C39">
        <f>SUMIF('Схема с ПС'!$B$2:$B$1000,A39,'Схема с ПС'!$N$2:$N$1000)</f>
        <v>1103.8600000000001</v>
      </c>
      <c r="D39">
        <f>SUMIF('Схема с ПС'!$B$2:$B$1000,A39,'Схема с ПС'!$T$2:$T$1000)</f>
        <v>25904.12486</v>
      </c>
      <c r="E39">
        <f>SUMIF('Схема с ПС'!$B$2:$B$1000,A39,'Схема с ПС'!$AJ$2:$AJ$1000)</f>
        <v>126621.43358</v>
      </c>
      <c r="G39">
        <f>SUMIF('Схема без ПС'!$B$2:$B$1000,A39,'Схема без ПС'!$T$2:$T$1000)</f>
        <v>100388.07272</v>
      </c>
    </row>
    <row r="40" spans="1:7" x14ac:dyDescent="0.25">
      <c r="A40" t="s">
        <v>1278</v>
      </c>
      <c r="B40" t="str">
        <f>VLOOKUP(A40,'Схема с ПС'!$B$2:$C$1000,2,0)</f>
        <v>Сельское поселение Нехаевский сельсовет</v>
      </c>
      <c r="C40">
        <f>SUMIF('Схема с ПС'!$B$2:$B$1000,A40,'Схема с ПС'!$N$2:$N$1000)</f>
        <v>152.06</v>
      </c>
      <c r="D40">
        <f>SUMIF('Схема с ПС'!$B$2:$B$1000,A40,'Схема с ПС'!$T$2:$T$1000)</f>
        <v>4354.0440600000002</v>
      </c>
      <c r="E40">
        <f>SUMIF('Схема с ПС'!$B$2:$B$1000,A40,'Схема с ПС'!$AJ$2:$AJ$1000)</f>
        <v>17442.479290000003</v>
      </c>
      <c r="G40">
        <f>SUMIF('Схема без ПС'!$B$2:$B$1000,A40,'Схема без ПС'!$T$2:$T$1000)</f>
        <v>20478.151389999999</v>
      </c>
    </row>
    <row r="41" spans="1:7" x14ac:dyDescent="0.25">
      <c r="A41" t="s">
        <v>1450</v>
      </c>
      <c r="B41" t="str">
        <f>VLOOKUP(A41,'Схема с ПС'!$B$2:$C$1000,2,0)</f>
        <v>Сельское поселение Толпинский сельсовет</v>
      </c>
      <c r="C41">
        <f>SUMIF('Схема с ПС'!$B$2:$B$1000,A41,'Схема с ПС'!$N$2:$N$1000)</f>
        <v>322.62</v>
      </c>
      <c r="D41">
        <f>SUMIF('Схема с ПС'!$B$2:$B$1000,A41,'Схема с ПС'!$T$2:$T$1000)</f>
        <v>9885.3774000000012</v>
      </c>
      <c r="E41">
        <f>SUMIF('Схема с ПС'!$B$2:$B$1000,A41,'Схема с ПС'!$AJ$2:$AJ$1000)</f>
        <v>37007.054250000001</v>
      </c>
      <c r="G41">
        <f>SUMIF('Схема без ПС'!$B$2:$B$1000,A41,'Схема без ПС'!$T$2:$T$1000)</f>
        <v>40487.628279999997</v>
      </c>
    </row>
    <row r="42" spans="1:7" x14ac:dyDescent="0.25">
      <c r="A42" t="s">
        <v>1556</v>
      </c>
      <c r="B42" t="str">
        <f>VLOOKUP(A42,'Схема с ПС'!$B$2:$C$1000,2,0)</f>
        <v>Сельское поселение Малогнеушевский сельсовет</v>
      </c>
      <c r="C42">
        <f>SUMIF('Схема с ПС'!$B$2:$B$1000,A42,'Схема с ПС'!$N$2:$N$1000)</f>
        <v>441.89</v>
      </c>
      <c r="D42">
        <f>SUMIF('Схема с ПС'!$B$2:$B$1000,A42,'Схема с ПС'!$T$2:$T$1000)</f>
        <v>4283.8246500000005</v>
      </c>
      <c r="E42">
        <f>SUMIF('Схема с ПС'!$B$2:$B$1000,A42,'Схема с ПС'!$AJ$2:$AJ$1000)</f>
        <v>50688.262359999993</v>
      </c>
      <c r="G42">
        <f>SUMIF('Схема без ПС'!$B$2:$B$1000,A42,'Схема без ПС'!$T$2:$T$1000)</f>
        <v>48491.378270000001</v>
      </c>
    </row>
    <row r="43" spans="1:7" x14ac:dyDescent="0.25">
      <c r="A43" t="s">
        <v>1574</v>
      </c>
      <c r="B43" t="str">
        <f>VLOOKUP(A43,'Схема с ПС'!$B$2:$C$1000,2,0)</f>
        <v>Сельское поселение Петровский сельсовет Хомутовский район</v>
      </c>
      <c r="C43">
        <f>SUMIF('Схема с ПС'!$B$2:$B$1000,A43,'Схема с ПС'!$N$2:$N$1000)</f>
        <v>108.11</v>
      </c>
      <c r="D43">
        <f>SUMIF('Схема с ПС'!$B$2:$B$1000,A43,'Схема с ПС'!$T$2:$T$1000)</f>
        <v>5611.36114</v>
      </c>
      <c r="E43">
        <f>SUMIF('Схема с ПС'!$B$2:$B$1000,A43,'Схема с ПС'!$AJ$2:$AJ$1000)</f>
        <v>12401.068240000001</v>
      </c>
      <c r="G43">
        <f>SUMIF('Схема без ПС'!$B$2:$B$1000,A43,'Схема без ПС'!$T$2:$T$1000)</f>
        <v>17075.107309999999</v>
      </c>
    </row>
    <row r="44" spans="1:7" x14ac:dyDescent="0.25">
      <c r="A44" t="s">
        <v>1614</v>
      </c>
      <c r="B44" t="str">
        <f>VLOOKUP(A44,'Схема с ПС'!$B$2:$C$1000,2,0)</f>
        <v>Сельское поселение Троицкий сельсовет</v>
      </c>
      <c r="C44">
        <f>SUMIF('Схема с ПС'!$B$2:$B$1000,A44,'Схема с ПС'!$N$2:$N$1000)</f>
        <v>127.16</v>
      </c>
      <c r="D44">
        <f>SUMIF('Схема с ПС'!$B$2:$B$1000,A44,'Схема с ПС'!$T$2:$T$1000)</f>
        <v>7328.4195600000003</v>
      </c>
      <c r="E44">
        <f>SUMIF('Схема с ПС'!$B$2:$B$1000,A44,'Схема с ПС'!$AJ$2:$AJ$1000)</f>
        <v>14586.25323</v>
      </c>
      <c r="G44">
        <f>SUMIF('Схема без ПС'!$B$2:$B$1000,A44,'Схема без ПС'!$T$2:$T$1000)</f>
        <v>18543.68345</v>
      </c>
    </row>
    <row r="45" spans="1:7" x14ac:dyDescent="0.25">
      <c r="B45" t="e">
        <f>VLOOKUP(A45,'Схема с ПС'!$B$2:$C$1000,2,0)</f>
        <v>#N/A</v>
      </c>
      <c r="C45">
        <f>SUMIF('Схема с ПС'!$B$2:$B$1000,A45,'Схема с ПС'!$N$2:$N$1000)</f>
        <v>0</v>
      </c>
      <c r="D45">
        <f>SUMIF('Схема с ПС'!$B$2:$B$1000,A45,'Схема с ПС'!$T$2:$T$1000)</f>
        <v>0</v>
      </c>
      <c r="E45">
        <f>SUMIF('Схема с ПС'!$B$2:$B$1000,A45,'Схема с ПС'!$AJ$2:$AJ$1000)</f>
        <v>0</v>
      </c>
      <c r="G45">
        <f>SUMIF('Схема без ПС'!$B$2:$B$1000,A45,'Схема без ПС'!$T$2:$T$1000)</f>
        <v>0</v>
      </c>
    </row>
    <row r="46" spans="1:7" x14ac:dyDescent="0.25">
      <c r="B46" t="e">
        <f>VLOOKUP(A46,'Схема с ПС'!$B$2:$C$1000,2,0)</f>
        <v>#N/A</v>
      </c>
      <c r="C46">
        <f>SUMIF('Схема с ПС'!$B$2:$B$1000,A46,'Схема с ПС'!$N$2:$N$1000)</f>
        <v>0</v>
      </c>
      <c r="D46">
        <f>SUMIF('Схема с ПС'!$B$2:$B$1000,A46,'Схема с ПС'!$T$2:$T$1000)</f>
        <v>0</v>
      </c>
      <c r="E46">
        <f>SUMIF('Схема с ПС'!$B$2:$B$1000,A46,'Схема с ПС'!$AJ$2:$AJ$1000)</f>
        <v>0</v>
      </c>
      <c r="G46">
        <f>SUMIF('Схема без ПС'!$B$2:$B$1000,A46,'Схема без ПС'!$T$2:$T$1000)</f>
        <v>0</v>
      </c>
    </row>
    <row r="47" spans="1:7" x14ac:dyDescent="0.25">
      <c r="B47" t="e">
        <f>VLOOKUP(A47,'Схема с ПС'!$B$2:$C$1000,2,0)</f>
        <v>#N/A</v>
      </c>
      <c r="C47">
        <f>SUMIF('Схема с ПС'!$B$2:$B$1000,A47,'Схема с ПС'!$N$2:$N$1000)</f>
        <v>0</v>
      </c>
      <c r="D47">
        <f>SUMIF('Схема с ПС'!$B$2:$B$1000,A47,'Схема с ПС'!$T$2:$T$1000)</f>
        <v>0</v>
      </c>
      <c r="E47">
        <f>SUMIF('Схема с ПС'!$B$2:$B$1000,A47,'Схема с ПС'!$AJ$2:$AJ$1000)</f>
        <v>0</v>
      </c>
      <c r="G47">
        <f>SUMIF('Схема без ПС'!$B$2:$B$1000,A47,'Схема без ПС'!$T$2:$T$1000)</f>
        <v>0</v>
      </c>
    </row>
    <row r="48" spans="1:7" x14ac:dyDescent="0.25">
      <c r="B48" t="e">
        <f>VLOOKUP(A48,'Схема с ПС'!$B$2:$C$1000,2,0)</f>
        <v>#N/A</v>
      </c>
      <c r="C48">
        <f>SUMIF('Схема с ПС'!$B$2:$B$1000,A48,'Схема с ПС'!$N$2:$N$1000)</f>
        <v>0</v>
      </c>
      <c r="D48">
        <f>SUMIF('Схема с ПС'!$B$2:$B$1000,A48,'Схема с ПС'!$T$2:$T$1000)</f>
        <v>0</v>
      </c>
      <c r="E48">
        <f>SUMIF('Схема с ПС'!$B$2:$B$1000,A48,'Схема с ПС'!$AJ$2:$AJ$1000)</f>
        <v>0</v>
      </c>
      <c r="G48">
        <f>SUMIF('Схема без ПС'!$B$2:$B$1000,A48,'Схема без ПС'!$T$2:$T$1000)</f>
        <v>0</v>
      </c>
    </row>
    <row r="49" spans="2:7" x14ac:dyDescent="0.25">
      <c r="B49" t="e">
        <f>VLOOKUP(A49,'Схема с ПС'!$B$2:$C$1000,2,0)</f>
        <v>#N/A</v>
      </c>
      <c r="C49">
        <f>SUMIF('Схема с ПС'!$B$2:$B$1000,A49,'Схема с ПС'!$N$2:$N$1000)</f>
        <v>0</v>
      </c>
      <c r="D49">
        <f>SUMIF('Схема с ПС'!$B$2:$B$1000,A49,'Схема с ПС'!$T$2:$T$1000)</f>
        <v>0</v>
      </c>
      <c r="E49">
        <f>SUMIF('Схема с ПС'!$B$2:$B$1000,A49,'Схема с ПС'!$AJ$2:$AJ$1000)</f>
        <v>0</v>
      </c>
      <c r="G49">
        <f>SUMIF('Схема без ПС'!$B$2:$B$1000,A49,'Схема без ПС'!$T$2:$T$1000)</f>
        <v>0</v>
      </c>
    </row>
    <row r="50" spans="2:7" x14ac:dyDescent="0.25">
      <c r="B50" t="e">
        <f>VLOOKUP(A50,'Схема с ПС'!$B$2:$C$1000,2,0)</f>
        <v>#N/A</v>
      </c>
      <c r="C50">
        <f>SUMIF('Схема с ПС'!$B$2:$B$1000,A50,'Схема с ПС'!$N$2:$N$1000)</f>
        <v>0</v>
      </c>
      <c r="D50">
        <f>SUMIF('Схема с ПС'!$B$2:$B$1000,A50,'Схема с ПС'!$T$2:$T$1000)</f>
        <v>0</v>
      </c>
      <c r="E50">
        <f>SUMIF('Схема с ПС'!$B$2:$B$1000,A50,'Схема с ПС'!$AJ$2:$AJ$1000)</f>
        <v>0</v>
      </c>
      <c r="G50">
        <f>SUMIF('Схема без ПС'!$B$2:$B$1000,A50,'Схема без ПС'!$T$2:$T$1000)</f>
        <v>0</v>
      </c>
    </row>
    <row r="51" spans="2:7" x14ac:dyDescent="0.25">
      <c r="B51" t="e">
        <f>VLOOKUP(A51,'Схема с ПС'!$B$2:$C$1000,2,0)</f>
        <v>#N/A</v>
      </c>
      <c r="C51">
        <f>SUMIF('Схема с ПС'!$B$2:$B$1000,A51,'Схема с ПС'!$N$2:$N$1000)</f>
        <v>0</v>
      </c>
      <c r="D51">
        <f>SUMIF('Схема с ПС'!$B$2:$B$1000,A51,'Схема с ПС'!$T$2:$T$1000)</f>
        <v>0</v>
      </c>
      <c r="E51">
        <f>SUMIF('Схема с ПС'!$B$2:$B$1000,A51,'Схема с ПС'!$AJ$2:$AJ$1000)</f>
        <v>0</v>
      </c>
      <c r="G51">
        <f>SUMIF('Схема без ПС'!$B$2:$B$1000,A51,'Схема без ПС'!$T$2:$T$1000)</f>
        <v>0</v>
      </c>
    </row>
    <row r="52" spans="2:7" x14ac:dyDescent="0.25">
      <c r="B52" t="e">
        <f>VLOOKUP(A52,'Схема с ПС'!$B$2:$C$1000,2,0)</f>
        <v>#N/A</v>
      </c>
      <c r="C52">
        <f>SUMIF('Схема с ПС'!$B$2:$B$1000,A52,'Схема с ПС'!$N$2:$N$1000)</f>
        <v>0</v>
      </c>
      <c r="D52">
        <f>SUMIF('Схема с ПС'!$B$2:$B$1000,A52,'Схема с ПС'!$T$2:$T$1000)</f>
        <v>0</v>
      </c>
      <c r="E52">
        <f>SUMIF('Схема с ПС'!$B$2:$B$1000,A52,'Схема с ПС'!$AJ$2:$AJ$1000)</f>
        <v>0</v>
      </c>
      <c r="G52">
        <f>SUMIF('Схема без ПС'!$B$2:$B$1000,A52,'Схема без ПС'!$T$2:$T$1000)</f>
        <v>0</v>
      </c>
    </row>
    <row r="53" spans="2:7" x14ac:dyDescent="0.25">
      <c r="B53" t="e">
        <f>VLOOKUP(A53,'Схема с ПС'!$B$2:$C$1000,2,0)</f>
        <v>#N/A</v>
      </c>
      <c r="C53">
        <f>SUMIF('Схема с ПС'!$B$2:$B$1000,A53,'Схема с ПС'!$N$2:$N$1000)</f>
        <v>0</v>
      </c>
      <c r="D53">
        <f>SUMIF('Схема с ПС'!$B$2:$B$1000,A53,'Схема с ПС'!$T$2:$T$1000)</f>
        <v>0</v>
      </c>
      <c r="E53">
        <f>SUMIF('Схема с ПС'!$B$2:$B$1000,A53,'Схема с ПС'!$AJ$2:$AJ$1000)</f>
        <v>0</v>
      </c>
      <c r="G53">
        <f>SUMIF('Схема без ПС'!$B$2:$B$1000,A53,'Схема без ПС'!$T$2:$T$1000)</f>
        <v>0</v>
      </c>
    </row>
    <row r="54" spans="2:7" x14ac:dyDescent="0.25">
      <c r="B54" t="e">
        <f>VLOOKUP(A54,'Схема с ПС'!$B$2:$C$1000,2,0)</f>
        <v>#N/A</v>
      </c>
      <c r="C54">
        <f>SUMIF('Схема с ПС'!$B$2:$B$1000,A54,'Схема с ПС'!$N$2:$N$1000)</f>
        <v>0</v>
      </c>
      <c r="D54">
        <f>SUMIF('Схема с ПС'!$B$2:$B$1000,A54,'Схема с ПС'!$T$2:$T$1000)</f>
        <v>0</v>
      </c>
      <c r="E54">
        <f>SUMIF('Схема с ПС'!$B$2:$B$1000,A54,'Схема с ПС'!$AJ$2:$AJ$1000)</f>
        <v>0</v>
      </c>
      <c r="G54">
        <f>SUMIF('Схема без ПС'!$B$2:$B$1000,A54,'Схема без ПС'!$T$2:$T$1000)</f>
        <v>0</v>
      </c>
    </row>
    <row r="55" spans="2:7" x14ac:dyDescent="0.25">
      <c r="B55" t="e">
        <f>VLOOKUP(A55,'Схема с ПС'!$B$2:$C$1000,2,0)</f>
        <v>#N/A</v>
      </c>
      <c r="C55">
        <f>SUMIF('Схема с ПС'!$B$2:$B$1000,A55,'Схема с ПС'!$N$2:$N$1000)</f>
        <v>0</v>
      </c>
      <c r="D55">
        <f>SUMIF('Схема с ПС'!$B$2:$B$1000,A55,'Схема с ПС'!$T$2:$T$1000)</f>
        <v>0</v>
      </c>
      <c r="E55">
        <f>SUMIF('Схема с ПС'!$B$2:$B$1000,A55,'Схема с ПС'!$AJ$2:$AJ$1000)</f>
        <v>0</v>
      </c>
      <c r="G55">
        <f>SUMIF('Схема без ПС'!$B$2:$B$1000,A55,'Схема без ПС'!$T$2:$T$1000)</f>
        <v>0</v>
      </c>
    </row>
    <row r="56" spans="2:7" x14ac:dyDescent="0.25">
      <c r="B56" t="e">
        <f>VLOOKUP(A56,'Схема с ПС'!$B$2:$C$1000,2,0)</f>
        <v>#N/A</v>
      </c>
      <c r="C56">
        <f>SUMIF('Схема с ПС'!$B$2:$B$1000,A56,'Схема с ПС'!$N$2:$N$1000)</f>
        <v>0</v>
      </c>
      <c r="D56">
        <f>SUMIF('Схема с ПС'!$B$2:$B$1000,A56,'Схема с ПС'!$T$2:$T$1000)</f>
        <v>0</v>
      </c>
      <c r="E56">
        <f>SUMIF('Схема с ПС'!$B$2:$B$1000,A56,'Схема с ПС'!$AJ$2:$AJ$1000)</f>
        <v>0</v>
      </c>
      <c r="G56">
        <f>SUMIF('Схема без ПС'!$B$2:$B$1000,A56,'Схема без ПС'!$T$2:$T$1000)</f>
        <v>0</v>
      </c>
    </row>
    <row r="57" spans="2:7" x14ac:dyDescent="0.25">
      <c r="B57" t="e">
        <f>VLOOKUP(A57,'Схема с ПС'!$B$2:$C$1000,2,0)</f>
        <v>#N/A</v>
      </c>
      <c r="C57">
        <f>SUMIF('Схема с ПС'!$B$2:$B$1000,A57,'Схема с ПС'!$N$2:$N$1000)</f>
        <v>0</v>
      </c>
      <c r="D57">
        <f>SUMIF('Схема с ПС'!$B$2:$B$1000,A57,'Схема с ПС'!$T$2:$T$1000)</f>
        <v>0</v>
      </c>
      <c r="E57">
        <f>SUMIF('Схема с ПС'!$B$2:$B$1000,A57,'Схема с ПС'!$AJ$2:$AJ$1000)</f>
        <v>0</v>
      </c>
      <c r="G57">
        <f>SUMIF('Схема без ПС'!$B$2:$B$1000,A57,'Схема без ПС'!$T$2:$T$1000)</f>
        <v>0</v>
      </c>
    </row>
    <row r="58" spans="2:7" x14ac:dyDescent="0.25">
      <c r="B58" t="e">
        <f>VLOOKUP(A58,'Схема с ПС'!$B$2:$C$1000,2,0)</f>
        <v>#N/A</v>
      </c>
      <c r="C58">
        <f>SUMIF('Схема с ПС'!$B$2:$B$1000,A58,'Схема с ПС'!$N$2:$N$1000)</f>
        <v>0</v>
      </c>
      <c r="D58">
        <f>SUMIF('Схема с ПС'!$B$2:$B$1000,A58,'Схема с ПС'!$T$2:$T$1000)</f>
        <v>0</v>
      </c>
      <c r="E58">
        <f>SUMIF('Схема с ПС'!$B$2:$B$1000,A58,'Схема с ПС'!$AJ$2:$AJ$1000)</f>
        <v>0</v>
      </c>
      <c r="G58">
        <f>SUMIF('Схема без ПС'!$B$2:$B$1000,A58,'Схема без ПС'!$T$2:$T$1000)</f>
        <v>0</v>
      </c>
    </row>
    <row r="59" spans="2:7" x14ac:dyDescent="0.25">
      <c r="B59" t="e">
        <f>VLOOKUP(A59,'Схема с ПС'!$B$2:$C$1000,2,0)</f>
        <v>#N/A</v>
      </c>
      <c r="C59">
        <f>SUMIF('Схема с ПС'!$B$2:$B$1000,A59,'Схема с ПС'!$N$2:$N$1000)</f>
        <v>0</v>
      </c>
      <c r="D59">
        <f>SUMIF('Схема с ПС'!$B$2:$B$1000,A59,'Схема с ПС'!$T$2:$T$1000)</f>
        <v>0</v>
      </c>
      <c r="E59">
        <f>SUMIF('Схема с ПС'!$B$2:$B$1000,A59,'Схема с ПС'!$AJ$2:$AJ$1000)</f>
        <v>0</v>
      </c>
      <c r="G59">
        <f>SUMIF('Схема без ПС'!$B$2:$B$1000,A59,'Схема без ПС'!$T$2:$T$1000)</f>
        <v>0</v>
      </c>
    </row>
    <row r="60" spans="2:7" x14ac:dyDescent="0.25">
      <c r="B60" t="e">
        <f>VLOOKUP(A60,'Схема с ПС'!$B$2:$C$1000,2,0)</f>
        <v>#N/A</v>
      </c>
      <c r="C60">
        <f>SUMIF('Схема с ПС'!$B$2:$B$1000,A60,'Схема с ПС'!$N$2:$N$1000)</f>
        <v>0</v>
      </c>
      <c r="D60">
        <f>SUMIF('Схема с ПС'!$B$2:$B$1000,A60,'Схема с ПС'!$T$2:$T$1000)</f>
        <v>0</v>
      </c>
      <c r="E60">
        <f>SUMIF('Схема с ПС'!$B$2:$B$1000,A60,'Схема с ПС'!$AJ$2:$AJ$1000)</f>
        <v>0</v>
      </c>
      <c r="G60">
        <f>SUMIF('Схема без ПС'!$B$2:$B$1000,A60,'Схема без ПС'!$T$2:$T$1000)</f>
        <v>0</v>
      </c>
    </row>
    <row r="61" spans="2:7" x14ac:dyDescent="0.25">
      <c r="B61" t="e">
        <f>VLOOKUP(A61,'Схема с ПС'!$B$2:$C$1000,2,0)</f>
        <v>#N/A</v>
      </c>
      <c r="C61">
        <f>SUMIF('Схема с ПС'!$B$2:$B$1000,A61,'Схема с ПС'!$N$2:$N$1000)</f>
        <v>0</v>
      </c>
      <c r="D61">
        <f>SUMIF('Схема с ПС'!$B$2:$B$1000,A61,'Схема с ПС'!$T$2:$T$1000)</f>
        <v>0</v>
      </c>
      <c r="E61">
        <f>SUMIF('Схема с ПС'!$B$2:$B$1000,A61,'Схема с ПС'!$AJ$2:$AJ$1000)</f>
        <v>0</v>
      </c>
      <c r="G61">
        <f>SUMIF('Схема без ПС'!$B$2:$B$1000,A61,'Схема без ПС'!$T$2:$T$1000)</f>
        <v>0</v>
      </c>
    </row>
    <row r="62" spans="2:7" x14ac:dyDescent="0.25">
      <c r="B62" t="e">
        <f>VLOOKUP(A62,'Схема с ПС'!$B$2:$C$1000,2,0)</f>
        <v>#N/A</v>
      </c>
      <c r="C62">
        <f>SUMIF('Схема с ПС'!$B$2:$B$1000,A62,'Схема с ПС'!$N$2:$N$1000)</f>
        <v>0</v>
      </c>
      <c r="D62">
        <f>SUMIF('Схема с ПС'!$B$2:$B$1000,A62,'Схема с ПС'!$T$2:$T$1000)</f>
        <v>0</v>
      </c>
      <c r="E62">
        <f>SUMIF('Схема с ПС'!$B$2:$B$1000,A62,'Схема с ПС'!$AJ$2:$AJ$1000)</f>
        <v>0</v>
      </c>
      <c r="G62">
        <f>SUMIF('Схема без ПС'!$B$2:$B$1000,A62,'Схема без ПС'!$T$2:$T$1000)</f>
        <v>0</v>
      </c>
    </row>
    <row r="63" spans="2:7" x14ac:dyDescent="0.25">
      <c r="B63" t="e">
        <f>VLOOKUP(A63,'Схема с ПС'!$B$2:$C$1000,2,0)</f>
        <v>#N/A</v>
      </c>
      <c r="C63">
        <f>SUMIF('Схема с ПС'!$B$2:$B$1000,A63,'Схема с ПС'!$N$2:$N$1000)</f>
        <v>0</v>
      </c>
      <c r="D63">
        <f>SUMIF('Схема с ПС'!$B$2:$B$1000,A63,'Схема с ПС'!$T$2:$T$1000)</f>
        <v>0</v>
      </c>
      <c r="E63">
        <f>SUMIF('Схема с ПС'!$B$2:$B$1000,A63,'Схема с ПС'!$AJ$2:$AJ$1000)</f>
        <v>0</v>
      </c>
      <c r="G63">
        <f>SUMIF('Схема без ПС'!$B$2:$B$1000,A63,'Схема без ПС'!$T$2:$T$1000)</f>
        <v>0</v>
      </c>
    </row>
    <row r="64" spans="2:7" x14ac:dyDescent="0.25">
      <c r="B64" t="e">
        <f>VLOOKUP(A64,'Схема с ПС'!$B$2:$C$1000,2,0)</f>
        <v>#N/A</v>
      </c>
      <c r="C64">
        <f>SUMIF('Схема с ПС'!$B$2:$B$1000,A64,'Схема с ПС'!$N$2:$N$1000)</f>
        <v>0</v>
      </c>
      <c r="D64">
        <f>SUMIF('Схема с ПС'!$B$2:$B$1000,A64,'Схема с ПС'!$T$2:$T$1000)</f>
        <v>0</v>
      </c>
      <c r="E64">
        <f>SUMIF('Схема с ПС'!$B$2:$B$1000,A64,'Схема с ПС'!$AJ$2:$AJ$1000)</f>
        <v>0</v>
      </c>
      <c r="G64">
        <f>SUMIF('Схема без ПС'!$B$2:$B$1000,A64,'Схема без ПС'!$T$2:$T$1000)</f>
        <v>0</v>
      </c>
    </row>
    <row r="65" spans="2:7" x14ac:dyDescent="0.25">
      <c r="B65" t="e">
        <f>VLOOKUP(A65,'Схема с ПС'!$B$2:$C$1000,2,0)</f>
        <v>#N/A</v>
      </c>
      <c r="C65">
        <f>SUMIF('Схема с ПС'!$B$2:$B$1000,A65,'Схема с ПС'!$N$2:$N$1000)</f>
        <v>0</v>
      </c>
      <c r="D65">
        <f>SUMIF('Схема с ПС'!$B$2:$B$1000,A65,'Схема с ПС'!$T$2:$T$1000)</f>
        <v>0</v>
      </c>
      <c r="E65">
        <f>SUMIF('Схема с ПС'!$B$2:$B$1000,A65,'Схема с ПС'!$AJ$2:$AJ$1000)</f>
        <v>0</v>
      </c>
      <c r="G65">
        <f>SUMIF('Схема без ПС'!$B$2:$B$1000,A65,'Схема без ПС'!$T$2:$T$1000)</f>
        <v>0</v>
      </c>
    </row>
    <row r="66" spans="2:7" x14ac:dyDescent="0.25">
      <c r="B66" t="e">
        <f>VLOOKUP(A66,'Схема с ПС'!$B$2:$C$1000,2,0)</f>
        <v>#N/A</v>
      </c>
      <c r="C66">
        <f>SUMIF('Схема с ПС'!$B$2:$B$1000,A66,'Схема с ПС'!$N$2:$N$1000)</f>
        <v>0</v>
      </c>
      <c r="D66">
        <f>SUMIF('Схема с ПС'!$B$2:$B$1000,A66,'Схема с ПС'!$T$2:$T$1000)</f>
        <v>0</v>
      </c>
      <c r="E66">
        <f>SUMIF('Схема с ПС'!$B$2:$B$1000,A66,'Схема с ПС'!$AJ$2:$AJ$1000)</f>
        <v>0</v>
      </c>
      <c r="G66">
        <f>SUMIF('Схема без ПС'!$B$2:$B$1000,A66,'Схема без ПС'!$T$2:$T$1000)</f>
        <v>0</v>
      </c>
    </row>
    <row r="67" spans="2:7" x14ac:dyDescent="0.25">
      <c r="B67" t="e">
        <f>VLOOKUP(A67,'Схема с ПС'!$B$2:$C$1000,2,0)</f>
        <v>#N/A</v>
      </c>
      <c r="C67">
        <f>SUMIF('Схема с ПС'!$B$2:$B$1000,A67,'Схема с ПС'!$N$2:$N$1000)</f>
        <v>0</v>
      </c>
      <c r="D67">
        <f>SUMIF('Схема с ПС'!$B$2:$B$1000,A67,'Схема с ПС'!$T$2:$T$1000)</f>
        <v>0</v>
      </c>
      <c r="E67">
        <f>SUMIF('Схема с ПС'!$B$2:$B$1000,A67,'Схема с ПС'!$AJ$2:$AJ$1000)</f>
        <v>0</v>
      </c>
      <c r="G67">
        <f>SUMIF('Схема без ПС'!$B$2:$B$1000,A67,'Схема без ПС'!$T$2:$T$1000)</f>
        <v>0</v>
      </c>
    </row>
    <row r="68" spans="2:7" x14ac:dyDescent="0.25">
      <c r="B68" t="s">
        <v>79</v>
      </c>
      <c r="C68">
        <f>SUM(C24:C67)</f>
        <v>9472.2599999999984</v>
      </c>
      <c r="D68">
        <f>SUM(D24:D67)</f>
        <v>156784.02055999998</v>
      </c>
      <c r="E68">
        <f>SUM(E24:E67)</f>
        <v>1086542.8047699998</v>
      </c>
      <c r="G68">
        <f>SUM(G24:G67)</f>
        <v>1109856.5168300003</v>
      </c>
    </row>
  </sheetData>
  <mergeCells count="1">
    <mergeCell ref="D22:E2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0B44-07E8-444F-BB21-2857634CC219}">
  <sheetPr filterMode="1"/>
  <dimension ref="A1:BT615"/>
  <sheetViews>
    <sheetView workbookViewId="0">
      <selection activeCell="I116" sqref="I116"/>
    </sheetView>
  </sheetViews>
  <sheetFormatPr defaultRowHeight="15" x14ac:dyDescent="0.25"/>
  <cols>
    <col min="1" max="1" width="19.85546875" style="12" customWidth="1"/>
    <col min="2" max="4" width="9.140625" style="12"/>
    <col min="5" max="5" width="0" style="12" hidden="1" customWidth="1"/>
    <col min="6" max="8" width="9.140625" style="12" hidden="1" customWidth="1"/>
    <col min="9" max="10" width="9.140625" style="12" customWidth="1"/>
    <col min="11" max="13" width="9.140625" style="12" hidden="1" customWidth="1"/>
    <col min="14" max="14" width="9.140625" style="12" customWidth="1"/>
    <col min="15" max="19" width="9.140625" style="12" hidden="1" customWidth="1"/>
    <col min="20" max="20" width="9.140625" style="12"/>
    <col min="21" max="35" width="0" style="12" hidden="1" customWidth="1"/>
    <col min="36" max="56" width="9.140625" style="12"/>
    <col min="57" max="57" width="11.28515625" style="12" customWidth="1"/>
    <col min="58" max="16384" width="9.140625" style="12"/>
  </cols>
  <sheetData>
    <row r="1" spans="1:72" ht="120" x14ac:dyDescent="0.25">
      <c r="A1" s="9" t="s">
        <v>171</v>
      </c>
      <c r="B1" s="10" t="s">
        <v>58</v>
      </c>
      <c r="C1" s="10" t="s">
        <v>59</v>
      </c>
      <c r="D1" s="10" t="s">
        <v>172</v>
      </c>
      <c r="E1" s="10" t="s">
        <v>60</v>
      </c>
      <c r="F1" s="10" t="s">
        <v>173</v>
      </c>
      <c r="G1" s="10" t="s">
        <v>174</v>
      </c>
      <c r="H1" s="10" t="s">
        <v>175</v>
      </c>
      <c r="I1" s="10" t="s">
        <v>176</v>
      </c>
      <c r="J1" s="10" t="s">
        <v>177</v>
      </c>
      <c r="K1" s="10" t="s">
        <v>178</v>
      </c>
      <c r="L1" s="10" t="s">
        <v>179</v>
      </c>
      <c r="M1" s="10" t="s">
        <v>180</v>
      </c>
      <c r="N1" s="10" t="s">
        <v>181</v>
      </c>
      <c r="O1" s="10" t="s">
        <v>182</v>
      </c>
      <c r="P1" s="10" t="s">
        <v>183</v>
      </c>
      <c r="Q1" s="10" t="s">
        <v>184</v>
      </c>
      <c r="R1" s="10" t="s">
        <v>185</v>
      </c>
      <c r="S1" s="10" t="s">
        <v>186</v>
      </c>
      <c r="T1" s="11" t="s">
        <v>187</v>
      </c>
      <c r="U1" s="10" t="s">
        <v>188</v>
      </c>
      <c r="V1" s="10" t="s">
        <v>189</v>
      </c>
      <c r="W1" s="10" t="s">
        <v>190</v>
      </c>
      <c r="X1" s="10" t="s">
        <v>191</v>
      </c>
      <c r="Y1" s="10" t="s">
        <v>192</v>
      </c>
      <c r="Z1" s="10" t="s">
        <v>193</v>
      </c>
      <c r="AA1" s="10" t="s">
        <v>194</v>
      </c>
      <c r="AB1" s="10" t="s">
        <v>195</v>
      </c>
      <c r="AC1" s="10" t="s">
        <v>196</v>
      </c>
      <c r="AD1" s="10" t="s">
        <v>197</v>
      </c>
      <c r="AE1" s="10" t="s">
        <v>198</v>
      </c>
      <c r="AF1" s="10" t="s">
        <v>199</v>
      </c>
      <c r="AG1" s="10" t="s">
        <v>200</v>
      </c>
      <c r="AH1" s="10" t="s">
        <v>201</v>
      </c>
      <c r="AI1" s="10" t="s">
        <v>202</v>
      </c>
      <c r="AJ1" s="11" t="s">
        <v>203</v>
      </c>
      <c r="AK1" s="10" t="s">
        <v>204</v>
      </c>
      <c r="AL1" s="10" t="s">
        <v>205</v>
      </c>
      <c r="AM1" s="10" t="s">
        <v>206</v>
      </c>
      <c r="AN1" s="10" t="s">
        <v>207</v>
      </c>
      <c r="AO1" s="10" t="s">
        <v>208</v>
      </c>
      <c r="AP1" s="10" t="s">
        <v>209</v>
      </c>
      <c r="AQ1" s="10" t="s">
        <v>210</v>
      </c>
      <c r="AR1" s="10" t="s">
        <v>211</v>
      </c>
      <c r="AS1" s="10" t="s">
        <v>212</v>
      </c>
      <c r="AT1" s="10" t="s">
        <v>213</v>
      </c>
      <c r="AU1" s="10" t="s">
        <v>214</v>
      </c>
      <c r="AV1" s="10" t="s">
        <v>215</v>
      </c>
      <c r="AW1" s="10" t="s">
        <v>216</v>
      </c>
      <c r="AX1" s="10" t="s">
        <v>217</v>
      </c>
      <c r="AY1" s="10" t="s">
        <v>218</v>
      </c>
      <c r="AZ1" s="11" t="s">
        <v>219</v>
      </c>
      <c r="BA1" s="10" t="s">
        <v>220</v>
      </c>
      <c r="BB1" s="10" t="s">
        <v>221</v>
      </c>
      <c r="BC1" s="10" t="s">
        <v>222</v>
      </c>
      <c r="BD1" s="10" t="s">
        <v>223</v>
      </c>
      <c r="BE1" s="10" t="s">
        <v>224</v>
      </c>
      <c r="BF1" s="10" t="s">
        <v>225</v>
      </c>
      <c r="BG1" s="10" t="s">
        <v>226</v>
      </c>
      <c r="BH1" s="10" t="s">
        <v>227</v>
      </c>
      <c r="BI1" s="10" t="s">
        <v>228</v>
      </c>
      <c r="BJ1" s="10" t="s">
        <v>229</v>
      </c>
      <c r="BK1" s="10" t="s">
        <v>230</v>
      </c>
      <c r="BL1" s="10" t="s">
        <v>231</v>
      </c>
      <c r="BM1" s="10" t="s">
        <v>232</v>
      </c>
      <c r="BN1" s="10" t="s">
        <v>233</v>
      </c>
      <c r="BO1" s="10" t="s">
        <v>234</v>
      </c>
      <c r="BP1" s="11" t="s">
        <v>235</v>
      </c>
      <c r="BQ1" s="10" t="s">
        <v>236</v>
      </c>
      <c r="BR1" s="10" t="s">
        <v>237</v>
      </c>
      <c r="BS1" s="10" t="s">
        <v>238</v>
      </c>
      <c r="BT1" s="10" t="s">
        <v>239</v>
      </c>
    </row>
    <row r="2" spans="1:72" hidden="1" x14ac:dyDescent="0.25">
      <c r="A2" s="12" t="s">
        <v>240</v>
      </c>
      <c r="B2" s="12" t="s">
        <v>241</v>
      </c>
      <c r="C2" s="12" t="s">
        <v>242</v>
      </c>
      <c r="D2" s="12" t="s">
        <v>243</v>
      </c>
      <c r="E2" s="12">
        <v>30.079409999999999</v>
      </c>
      <c r="F2" s="12" t="s">
        <v>244</v>
      </c>
      <c r="G2" s="12" t="s">
        <v>245</v>
      </c>
      <c r="H2" s="12" t="s">
        <v>246</v>
      </c>
      <c r="I2" s="12" t="s">
        <v>247</v>
      </c>
      <c r="J2" s="12" t="s">
        <v>248</v>
      </c>
      <c r="K2" s="12">
        <v>330000</v>
      </c>
      <c r="N2" s="12">
        <v>30.079409999999999</v>
      </c>
      <c r="O2" s="12" t="s">
        <v>249</v>
      </c>
      <c r="P2" s="12" t="s">
        <v>250</v>
      </c>
      <c r="Q2" s="12" t="s">
        <v>251</v>
      </c>
      <c r="R2" s="12">
        <v>20296.184329755219</v>
      </c>
      <c r="S2" s="12">
        <v>20296.184329755219</v>
      </c>
      <c r="T2" s="12">
        <v>610.49729000000002</v>
      </c>
      <c r="U2" s="12">
        <v>25.77134589109977</v>
      </c>
      <c r="V2" s="12">
        <v>25.77134589109977</v>
      </c>
      <c r="W2" s="12">
        <v>47.25</v>
      </c>
      <c r="X2" s="12">
        <v>47.25</v>
      </c>
      <c r="Y2" s="12" t="s">
        <v>252</v>
      </c>
      <c r="Z2" s="12" t="s">
        <v>253</v>
      </c>
      <c r="AA2" s="12" t="s">
        <v>254</v>
      </c>
      <c r="AB2" s="12">
        <v>130000</v>
      </c>
      <c r="AE2" s="12">
        <v>25.567499999999999</v>
      </c>
      <c r="AF2" s="12" t="s">
        <v>249</v>
      </c>
      <c r="AG2" s="12" t="s">
        <v>250</v>
      </c>
      <c r="AH2" s="12" t="s">
        <v>255</v>
      </c>
      <c r="AI2" s="12">
        <v>0</v>
      </c>
      <c r="AJ2" s="12">
        <v>0</v>
      </c>
      <c r="AK2" s="12">
        <v>0</v>
      </c>
      <c r="AL2" s="12">
        <v>0</v>
      </c>
      <c r="AM2" s="12">
        <v>0</v>
      </c>
      <c r="AN2" s="12">
        <v>0</v>
      </c>
      <c r="AO2" s="12" t="s">
        <v>256</v>
      </c>
      <c r="AP2" s="12" t="s">
        <v>257</v>
      </c>
      <c r="AQ2" s="12" t="s">
        <v>258</v>
      </c>
      <c r="AR2" s="12">
        <v>200000</v>
      </c>
      <c r="AU2" s="12">
        <v>3.8351299999999999</v>
      </c>
      <c r="AV2" s="12" t="s">
        <v>249</v>
      </c>
      <c r="AW2" s="12" t="s">
        <v>250</v>
      </c>
      <c r="AX2" s="12" t="s">
        <v>255</v>
      </c>
      <c r="AY2" s="12">
        <v>0</v>
      </c>
      <c r="AZ2" s="12">
        <v>0</v>
      </c>
      <c r="BA2" s="12">
        <v>0</v>
      </c>
      <c r="BB2" s="12">
        <v>0</v>
      </c>
      <c r="BC2" s="12">
        <v>0</v>
      </c>
      <c r="BD2" s="12">
        <v>0</v>
      </c>
      <c r="BK2" s="13"/>
    </row>
    <row r="3" spans="1:72" hidden="1" x14ac:dyDescent="0.25">
      <c r="A3" s="12" t="s">
        <v>240</v>
      </c>
      <c r="B3" s="12" t="s">
        <v>241</v>
      </c>
      <c r="C3" s="12" t="s">
        <v>242</v>
      </c>
      <c r="D3" s="12" t="s">
        <v>243</v>
      </c>
      <c r="E3" s="12">
        <v>42.970590000000001</v>
      </c>
      <c r="F3" s="12" t="s">
        <v>244</v>
      </c>
      <c r="G3" s="12" t="s">
        <v>245</v>
      </c>
      <c r="H3" s="12" t="s">
        <v>246</v>
      </c>
      <c r="I3" s="12" t="s">
        <v>247</v>
      </c>
      <c r="J3" s="12" t="s">
        <v>248</v>
      </c>
      <c r="K3" s="12">
        <v>330000</v>
      </c>
      <c r="N3" s="12">
        <v>42.970590000000001</v>
      </c>
      <c r="O3" s="12" t="s">
        <v>249</v>
      </c>
      <c r="P3" s="12" t="s">
        <v>250</v>
      </c>
      <c r="Q3" s="12" t="s">
        <v>251</v>
      </c>
      <c r="R3" s="12">
        <v>20296.184329755219</v>
      </c>
      <c r="S3" s="12">
        <v>20296.184329755219</v>
      </c>
      <c r="T3" s="12">
        <v>872.13897999999995</v>
      </c>
      <c r="U3" s="12">
        <v>25.77134589109977</v>
      </c>
      <c r="V3" s="12">
        <v>25.77134589109977</v>
      </c>
      <c r="W3" s="12">
        <v>47.25</v>
      </c>
      <c r="X3" s="12">
        <v>47.25</v>
      </c>
      <c r="Y3" s="12" t="s">
        <v>256</v>
      </c>
      <c r="Z3" s="12" t="s">
        <v>257</v>
      </c>
      <c r="AA3" s="12" t="s">
        <v>258</v>
      </c>
      <c r="AB3" s="12">
        <v>200000</v>
      </c>
      <c r="AE3" s="12">
        <v>36.524999999999999</v>
      </c>
      <c r="AF3" s="12" t="s">
        <v>249</v>
      </c>
      <c r="AG3" s="12" t="s">
        <v>250</v>
      </c>
      <c r="AH3" s="12" t="s">
        <v>255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</row>
    <row r="4" spans="1:72" hidden="1" x14ac:dyDescent="0.25">
      <c r="A4" s="12" t="s">
        <v>240</v>
      </c>
      <c r="B4" s="12" t="s">
        <v>259</v>
      </c>
      <c r="C4" s="12" t="s">
        <v>260</v>
      </c>
      <c r="D4" s="12" t="s">
        <v>261</v>
      </c>
      <c r="E4" s="12">
        <v>345.90294</v>
      </c>
      <c r="F4" s="12" t="s">
        <v>262</v>
      </c>
      <c r="G4" s="12" t="s">
        <v>263</v>
      </c>
      <c r="H4" s="12" t="s">
        <v>30</v>
      </c>
      <c r="I4" s="12" t="s">
        <v>32</v>
      </c>
      <c r="J4" s="12" t="s">
        <v>1709</v>
      </c>
      <c r="K4" s="12">
        <v>150000</v>
      </c>
      <c r="N4" s="12">
        <v>345.90294</v>
      </c>
      <c r="O4" s="12" t="s">
        <v>1710</v>
      </c>
      <c r="P4" s="12" t="s">
        <v>1711</v>
      </c>
      <c r="Q4" s="12" t="s">
        <v>1712</v>
      </c>
      <c r="R4" s="12">
        <v>4057.9373011996809</v>
      </c>
      <c r="S4" s="12">
        <v>4057.9373011996809</v>
      </c>
      <c r="T4" s="12">
        <v>1403.65245</v>
      </c>
      <c r="U4" s="12">
        <v>5.2943514157721951</v>
      </c>
      <c r="V4" s="12">
        <v>5.2943514157721951</v>
      </c>
      <c r="W4" s="12">
        <v>45.99</v>
      </c>
      <c r="X4" s="12">
        <v>45.99</v>
      </c>
      <c r="Y4" s="12" t="s">
        <v>246</v>
      </c>
      <c r="Z4" s="12" t="s">
        <v>247</v>
      </c>
      <c r="AA4" s="12" t="s">
        <v>248</v>
      </c>
      <c r="AB4" s="12">
        <v>330000</v>
      </c>
      <c r="AE4" s="12">
        <v>345.90294</v>
      </c>
      <c r="AF4" s="12" t="s">
        <v>249</v>
      </c>
      <c r="AG4" s="12" t="s">
        <v>250</v>
      </c>
      <c r="AH4" s="12" t="s">
        <v>1713</v>
      </c>
      <c r="AI4" s="12">
        <v>126661.25476523839</v>
      </c>
      <c r="AJ4" s="12">
        <v>43812.50056</v>
      </c>
      <c r="AK4" s="12">
        <v>143.21093521542059</v>
      </c>
      <c r="AL4" s="12">
        <v>143.21093521542059</v>
      </c>
      <c r="AM4" s="12">
        <v>53.07</v>
      </c>
      <c r="AN4" s="12">
        <v>53.07</v>
      </c>
      <c r="AO4" s="12" t="s">
        <v>252</v>
      </c>
      <c r="AP4" s="12" t="s">
        <v>253</v>
      </c>
      <c r="AQ4" s="12" t="s">
        <v>254</v>
      </c>
      <c r="AR4" s="12">
        <v>130000</v>
      </c>
      <c r="AU4" s="12">
        <v>294.01749999999998</v>
      </c>
      <c r="AV4" s="12" t="s">
        <v>249</v>
      </c>
      <c r="AW4" s="12" t="s">
        <v>250</v>
      </c>
      <c r="AX4" s="12" t="s">
        <v>255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 t="s">
        <v>256</v>
      </c>
      <c r="BF4" s="12" t="s">
        <v>257</v>
      </c>
      <c r="BG4" s="12" t="s">
        <v>258</v>
      </c>
      <c r="BH4" s="12">
        <v>200000</v>
      </c>
      <c r="BK4" s="12">
        <v>44.102629999999998</v>
      </c>
      <c r="BL4" s="12" t="s">
        <v>249</v>
      </c>
      <c r="BM4" s="12" t="s">
        <v>250</v>
      </c>
      <c r="BN4" s="12" t="s">
        <v>255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</row>
    <row r="5" spans="1:72" hidden="1" x14ac:dyDescent="0.25">
      <c r="A5" s="12" t="s">
        <v>240</v>
      </c>
      <c r="B5" s="12" t="s">
        <v>259</v>
      </c>
      <c r="C5" s="12" t="s">
        <v>260</v>
      </c>
      <c r="D5" s="12" t="s">
        <v>261</v>
      </c>
      <c r="E5" s="12">
        <v>494.14706000000001</v>
      </c>
      <c r="F5" s="12" t="s">
        <v>262</v>
      </c>
      <c r="G5" s="12" t="s">
        <v>263</v>
      </c>
      <c r="H5" s="12" t="s">
        <v>30</v>
      </c>
      <c r="I5" s="12" t="s">
        <v>32</v>
      </c>
      <c r="J5" s="12" t="s">
        <v>1709</v>
      </c>
      <c r="K5" s="12">
        <v>150000</v>
      </c>
      <c r="N5" s="12">
        <v>494.14706000000001</v>
      </c>
      <c r="O5" s="12" t="s">
        <v>1710</v>
      </c>
      <c r="P5" s="12" t="s">
        <v>1711</v>
      </c>
      <c r="Q5" s="12" t="s">
        <v>1712</v>
      </c>
      <c r="R5" s="12">
        <v>4057.9373011996809</v>
      </c>
      <c r="S5" s="12">
        <v>4057.9373011996809</v>
      </c>
      <c r="T5" s="12">
        <v>2005.2177799999999</v>
      </c>
      <c r="U5" s="12">
        <v>5.2943514157721951</v>
      </c>
      <c r="V5" s="12">
        <v>5.2943514157721951</v>
      </c>
      <c r="W5" s="12">
        <v>45.99</v>
      </c>
      <c r="X5" s="12">
        <v>45.99</v>
      </c>
      <c r="Y5" s="12" t="s">
        <v>246</v>
      </c>
      <c r="Z5" s="12" t="s">
        <v>247</v>
      </c>
      <c r="AA5" s="12" t="s">
        <v>248</v>
      </c>
      <c r="AB5" s="12">
        <v>330000</v>
      </c>
      <c r="AE5" s="12">
        <v>494.14706000000001</v>
      </c>
      <c r="AF5" s="12" t="s">
        <v>249</v>
      </c>
      <c r="AG5" s="12" t="s">
        <v>250</v>
      </c>
      <c r="AH5" s="12" t="s">
        <v>1713</v>
      </c>
      <c r="AI5" s="12">
        <v>126661.25476523839</v>
      </c>
      <c r="AJ5" s="12">
        <v>62589.286509999998</v>
      </c>
      <c r="AK5" s="12">
        <v>143.21093521542059</v>
      </c>
      <c r="AL5" s="12">
        <v>143.21093521542059</v>
      </c>
      <c r="AM5" s="12">
        <v>53.07</v>
      </c>
      <c r="AN5" s="12">
        <v>53.07</v>
      </c>
      <c r="AO5" s="12" t="s">
        <v>256</v>
      </c>
      <c r="AP5" s="12" t="s">
        <v>257</v>
      </c>
      <c r="AQ5" s="12" t="s">
        <v>258</v>
      </c>
      <c r="AR5" s="12">
        <v>200000</v>
      </c>
      <c r="AU5" s="12">
        <v>420.02499999999998</v>
      </c>
      <c r="AV5" s="12" t="s">
        <v>249</v>
      </c>
      <c r="AW5" s="12" t="s">
        <v>250</v>
      </c>
      <c r="AX5" s="12" t="s">
        <v>255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</row>
    <row r="6" spans="1:72" x14ac:dyDescent="0.25">
      <c r="A6" s="12" t="s">
        <v>240</v>
      </c>
      <c r="B6" s="12" t="s">
        <v>123</v>
      </c>
      <c r="C6" s="12" t="s">
        <v>124</v>
      </c>
      <c r="D6" s="12" t="s">
        <v>265</v>
      </c>
      <c r="E6" s="12">
        <v>589.55646999999999</v>
      </c>
      <c r="F6" s="12" t="s">
        <v>266</v>
      </c>
      <c r="G6" s="12" t="s">
        <v>267</v>
      </c>
      <c r="H6" s="12" t="s">
        <v>15</v>
      </c>
      <c r="I6" s="12" t="s">
        <v>17</v>
      </c>
      <c r="J6" s="12" t="s">
        <v>1709</v>
      </c>
      <c r="K6" s="12">
        <v>150000</v>
      </c>
      <c r="N6" s="12">
        <v>589.55646999999999</v>
      </c>
      <c r="O6" s="12" t="s">
        <v>1714</v>
      </c>
      <c r="P6" s="12" t="s">
        <v>1715</v>
      </c>
      <c r="Q6" s="12" t="s">
        <v>1716</v>
      </c>
      <c r="R6" s="12">
        <v>6501.4666956450528</v>
      </c>
      <c r="S6" s="12">
        <v>6501.4666956450528</v>
      </c>
      <c r="T6" s="12">
        <v>3832.9817600000001</v>
      </c>
      <c r="U6" s="12">
        <v>15.48089225907983</v>
      </c>
      <c r="V6" s="12">
        <v>15.48089225907983</v>
      </c>
      <c r="W6" s="12">
        <v>25.2</v>
      </c>
      <c r="X6" s="12">
        <v>25.2</v>
      </c>
      <c r="Y6" s="12" t="s">
        <v>246</v>
      </c>
      <c r="Z6" s="12" t="s">
        <v>247</v>
      </c>
      <c r="AA6" s="12" t="s">
        <v>248</v>
      </c>
      <c r="AB6" s="12">
        <v>330000</v>
      </c>
      <c r="AE6" s="12">
        <v>589.55646999999999</v>
      </c>
      <c r="AF6" s="12" t="s">
        <v>249</v>
      </c>
      <c r="AG6" s="12" t="s">
        <v>250</v>
      </c>
      <c r="AH6" s="12" t="s">
        <v>1717</v>
      </c>
      <c r="AI6" s="12">
        <v>83635.64339466262</v>
      </c>
      <c r="AJ6" s="12">
        <v>49307.934739999997</v>
      </c>
      <c r="AK6" s="12">
        <v>82.957548761313234</v>
      </c>
      <c r="AL6" s="12">
        <v>82.957548761313234</v>
      </c>
      <c r="AM6" s="12">
        <v>60.49</v>
      </c>
      <c r="AN6" s="12">
        <v>60.49</v>
      </c>
      <c r="AO6" s="12" t="s">
        <v>252</v>
      </c>
      <c r="AP6" s="12" t="s">
        <v>253</v>
      </c>
      <c r="AQ6" s="12" t="s">
        <v>254</v>
      </c>
      <c r="AR6" s="12">
        <v>130000</v>
      </c>
      <c r="AU6" s="12">
        <v>501.12299999999999</v>
      </c>
      <c r="AV6" s="12" t="s">
        <v>249</v>
      </c>
      <c r="AW6" s="12" t="s">
        <v>250</v>
      </c>
      <c r="AX6" s="12" t="s">
        <v>255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 t="s">
        <v>256</v>
      </c>
      <c r="BF6" s="12" t="s">
        <v>257</v>
      </c>
      <c r="BG6" s="12" t="s">
        <v>258</v>
      </c>
      <c r="BH6" s="12">
        <v>200000</v>
      </c>
      <c r="BK6" s="12">
        <v>75.168450000000007</v>
      </c>
      <c r="BL6" s="12" t="s">
        <v>249</v>
      </c>
      <c r="BM6" s="12" t="s">
        <v>250</v>
      </c>
      <c r="BN6" s="12" t="s">
        <v>255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</row>
    <row r="7" spans="1:72" x14ac:dyDescent="0.25">
      <c r="A7" s="12" t="s">
        <v>240</v>
      </c>
      <c r="B7" s="12" t="s">
        <v>123</v>
      </c>
      <c r="C7" s="12" t="s">
        <v>124</v>
      </c>
      <c r="D7" s="12" t="s">
        <v>265</v>
      </c>
      <c r="E7" s="12">
        <v>842.22352999999998</v>
      </c>
      <c r="F7" s="12" t="s">
        <v>266</v>
      </c>
      <c r="G7" s="12" t="s">
        <v>267</v>
      </c>
      <c r="H7" s="12" t="s">
        <v>15</v>
      </c>
      <c r="I7" s="12" t="s">
        <v>17</v>
      </c>
      <c r="J7" s="12" t="s">
        <v>1709</v>
      </c>
      <c r="K7" s="12">
        <v>150000</v>
      </c>
      <c r="N7" s="12">
        <v>842.22352999999998</v>
      </c>
      <c r="O7" s="12" t="s">
        <v>1714</v>
      </c>
      <c r="P7" s="12" t="s">
        <v>1715</v>
      </c>
      <c r="Q7" s="12" t="s">
        <v>1716</v>
      </c>
      <c r="R7" s="12">
        <v>6501.4666956450528</v>
      </c>
      <c r="S7" s="12">
        <v>6501.4666956450528</v>
      </c>
      <c r="T7" s="12">
        <v>5475.6882299999997</v>
      </c>
      <c r="U7" s="12">
        <v>15.48089225907983</v>
      </c>
      <c r="V7" s="12">
        <v>15.48089225907983</v>
      </c>
      <c r="W7" s="12">
        <v>25.2</v>
      </c>
      <c r="X7" s="12">
        <v>25.2</v>
      </c>
      <c r="Y7" s="12" t="s">
        <v>246</v>
      </c>
      <c r="Z7" s="12" t="s">
        <v>247</v>
      </c>
      <c r="AA7" s="12" t="s">
        <v>248</v>
      </c>
      <c r="AB7" s="12">
        <v>330000</v>
      </c>
      <c r="AE7" s="12">
        <v>842.22352999999998</v>
      </c>
      <c r="AF7" s="12" t="s">
        <v>249</v>
      </c>
      <c r="AG7" s="12" t="s">
        <v>250</v>
      </c>
      <c r="AH7" s="12" t="s">
        <v>1717</v>
      </c>
      <c r="AI7" s="12">
        <v>83635.64339466262</v>
      </c>
      <c r="AJ7" s="12">
        <v>70439.906759999998</v>
      </c>
      <c r="AK7" s="12">
        <v>82.957548761313234</v>
      </c>
      <c r="AL7" s="12">
        <v>82.957548761313234</v>
      </c>
      <c r="AM7" s="12">
        <v>60.49</v>
      </c>
      <c r="AN7" s="12">
        <v>60.49</v>
      </c>
      <c r="AO7" s="12" t="s">
        <v>256</v>
      </c>
      <c r="AP7" s="12" t="s">
        <v>257</v>
      </c>
      <c r="AQ7" s="12" t="s">
        <v>258</v>
      </c>
      <c r="AR7" s="12">
        <v>200000</v>
      </c>
      <c r="AU7" s="12">
        <v>715.89</v>
      </c>
      <c r="AV7" s="12" t="s">
        <v>249</v>
      </c>
      <c r="AW7" s="12" t="s">
        <v>250</v>
      </c>
      <c r="AX7" s="12" t="s">
        <v>255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</row>
    <row r="8" spans="1:72" hidden="1" x14ac:dyDescent="0.25">
      <c r="A8" s="12" t="s">
        <v>240</v>
      </c>
      <c r="B8" s="12" t="s">
        <v>269</v>
      </c>
      <c r="C8" s="12" t="s">
        <v>270</v>
      </c>
      <c r="D8" s="12" t="s">
        <v>271</v>
      </c>
      <c r="E8" s="12">
        <v>145.08528999999999</v>
      </c>
      <c r="F8" s="12" t="s">
        <v>272</v>
      </c>
      <c r="G8" s="12" t="s">
        <v>273</v>
      </c>
      <c r="H8" s="12" t="s">
        <v>246</v>
      </c>
      <c r="I8" s="12" t="s">
        <v>247</v>
      </c>
      <c r="J8" s="12" t="s">
        <v>248</v>
      </c>
      <c r="K8" s="12">
        <v>330000</v>
      </c>
      <c r="N8" s="12">
        <v>145.08528999999999</v>
      </c>
      <c r="O8" s="12" t="s">
        <v>249</v>
      </c>
      <c r="P8" s="12" t="s">
        <v>250</v>
      </c>
      <c r="Q8" s="12" t="s">
        <v>274</v>
      </c>
      <c r="R8" s="12">
        <v>62709.515472711122</v>
      </c>
      <c r="S8" s="12">
        <v>62709.515472711122</v>
      </c>
      <c r="T8" s="12">
        <v>9098.2284999999993</v>
      </c>
      <c r="U8" s="12">
        <v>68.204910167341211</v>
      </c>
      <c r="V8" s="12">
        <v>68.204910167341211</v>
      </c>
      <c r="W8" s="12">
        <v>55.17</v>
      </c>
      <c r="X8" s="12">
        <v>55.17</v>
      </c>
      <c r="Y8" s="12" t="s">
        <v>252</v>
      </c>
      <c r="Z8" s="12" t="s">
        <v>253</v>
      </c>
      <c r="AA8" s="12" t="s">
        <v>254</v>
      </c>
      <c r="AB8" s="12">
        <v>130000</v>
      </c>
      <c r="AE8" s="12">
        <v>123.32250000000001</v>
      </c>
      <c r="AF8" s="12" t="s">
        <v>249</v>
      </c>
      <c r="AG8" s="12" t="s">
        <v>250</v>
      </c>
      <c r="AH8" s="12" t="s">
        <v>255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 t="s">
        <v>256</v>
      </c>
      <c r="AP8" s="12" t="s">
        <v>257</v>
      </c>
      <c r="AQ8" s="12" t="s">
        <v>258</v>
      </c>
      <c r="AR8" s="12">
        <v>200000</v>
      </c>
      <c r="AU8" s="12">
        <v>18.498380000000001</v>
      </c>
      <c r="AV8" s="12" t="s">
        <v>249</v>
      </c>
      <c r="AW8" s="12" t="s">
        <v>250</v>
      </c>
      <c r="AX8" s="12" t="s">
        <v>255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</row>
    <row r="9" spans="1:72" hidden="1" x14ac:dyDescent="0.25">
      <c r="A9" s="12" t="s">
        <v>240</v>
      </c>
      <c r="B9" s="12" t="s">
        <v>269</v>
      </c>
      <c r="C9" s="12" t="s">
        <v>270</v>
      </c>
      <c r="D9" s="12" t="s">
        <v>271</v>
      </c>
      <c r="E9" s="12">
        <v>207.26471000000001</v>
      </c>
      <c r="F9" s="12" t="s">
        <v>272</v>
      </c>
      <c r="G9" s="12" t="s">
        <v>273</v>
      </c>
      <c r="H9" s="12" t="s">
        <v>246</v>
      </c>
      <c r="I9" s="12" t="s">
        <v>247</v>
      </c>
      <c r="J9" s="12" t="s">
        <v>248</v>
      </c>
      <c r="K9" s="12">
        <v>330000</v>
      </c>
      <c r="N9" s="12">
        <v>207.26471000000001</v>
      </c>
      <c r="O9" s="12" t="s">
        <v>249</v>
      </c>
      <c r="P9" s="12" t="s">
        <v>250</v>
      </c>
      <c r="Q9" s="12" t="s">
        <v>274</v>
      </c>
      <c r="R9" s="12">
        <v>62709.515472711122</v>
      </c>
      <c r="S9" s="12">
        <v>62709.515472711122</v>
      </c>
      <c r="T9" s="12">
        <v>12997.469279999999</v>
      </c>
      <c r="U9" s="12">
        <v>68.204910167341211</v>
      </c>
      <c r="V9" s="12">
        <v>68.204910167341211</v>
      </c>
      <c r="W9" s="12">
        <v>55.17</v>
      </c>
      <c r="X9" s="12">
        <v>55.17</v>
      </c>
      <c r="Y9" s="12" t="s">
        <v>256</v>
      </c>
      <c r="Z9" s="12" t="s">
        <v>257</v>
      </c>
      <c r="AA9" s="12" t="s">
        <v>258</v>
      </c>
      <c r="AB9" s="12">
        <v>200000</v>
      </c>
      <c r="AE9" s="12">
        <v>176.17500000000001</v>
      </c>
      <c r="AF9" s="12" t="s">
        <v>249</v>
      </c>
      <c r="AG9" s="12" t="s">
        <v>250</v>
      </c>
      <c r="AH9" s="12" t="s">
        <v>255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</row>
    <row r="10" spans="1:72" hidden="1" x14ac:dyDescent="0.25">
      <c r="A10" s="12" t="s">
        <v>240</v>
      </c>
      <c r="B10" s="12" t="s">
        <v>275</v>
      </c>
      <c r="C10" s="12" t="s">
        <v>276</v>
      </c>
      <c r="D10" s="12" t="s">
        <v>277</v>
      </c>
      <c r="E10" s="12">
        <v>105.49</v>
      </c>
      <c r="F10" s="12" t="s">
        <v>278</v>
      </c>
      <c r="G10" s="12" t="s">
        <v>279</v>
      </c>
      <c r="H10" s="12" t="s">
        <v>246</v>
      </c>
      <c r="I10" s="12" t="s">
        <v>247</v>
      </c>
      <c r="J10" s="12" t="s">
        <v>248</v>
      </c>
      <c r="K10" s="12">
        <v>330000</v>
      </c>
      <c r="N10" s="12">
        <v>105.49</v>
      </c>
      <c r="O10" s="12" t="s">
        <v>249</v>
      </c>
      <c r="P10" s="12" t="s">
        <v>250</v>
      </c>
      <c r="Q10" s="12" t="s">
        <v>280</v>
      </c>
      <c r="R10" s="12">
        <v>46507.620960369197</v>
      </c>
      <c r="S10" s="12">
        <v>46507.620960369197</v>
      </c>
      <c r="T10" s="12">
        <v>4906.0889299999999</v>
      </c>
      <c r="U10" s="12">
        <v>53.506721768304409</v>
      </c>
      <c r="V10" s="12">
        <v>53.506721768304409</v>
      </c>
      <c r="W10" s="12">
        <v>52.15</v>
      </c>
      <c r="X10" s="12">
        <v>52.15</v>
      </c>
      <c r="Y10" s="12" t="s">
        <v>252</v>
      </c>
      <c r="Z10" s="12" t="s">
        <v>253</v>
      </c>
      <c r="AA10" s="12" t="s">
        <v>254</v>
      </c>
      <c r="AB10" s="12">
        <v>130000</v>
      </c>
      <c r="AE10" s="12">
        <v>89.666499999999999</v>
      </c>
      <c r="AF10" s="12" t="s">
        <v>249</v>
      </c>
      <c r="AG10" s="12" t="s">
        <v>250</v>
      </c>
      <c r="AH10" s="12" t="s">
        <v>255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 t="s">
        <v>256</v>
      </c>
      <c r="AP10" s="12" t="s">
        <v>257</v>
      </c>
      <c r="AQ10" s="12" t="s">
        <v>258</v>
      </c>
      <c r="AR10" s="12">
        <v>200000</v>
      </c>
      <c r="AU10" s="12">
        <v>13.44998</v>
      </c>
      <c r="AV10" s="12" t="s">
        <v>249</v>
      </c>
      <c r="AW10" s="12" t="s">
        <v>250</v>
      </c>
      <c r="AX10" s="12" t="s">
        <v>255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</row>
    <row r="11" spans="1:72" hidden="1" x14ac:dyDescent="0.25">
      <c r="A11" s="12" t="s">
        <v>240</v>
      </c>
      <c r="B11" s="12" t="s">
        <v>275</v>
      </c>
      <c r="C11" s="12" t="s">
        <v>276</v>
      </c>
      <c r="D11" s="12" t="s">
        <v>277</v>
      </c>
      <c r="E11" s="12">
        <v>150.69999999999999</v>
      </c>
      <c r="F11" s="12" t="s">
        <v>278</v>
      </c>
      <c r="G11" s="12" t="s">
        <v>279</v>
      </c>
      <c r="H11" s="12" t="s">
        <v>246</v>
      </c>
      <c r="I11" s="12" t="s">
        <v>247</v>
      </c>
      <c r="J11" s="12" t="s">
        <v>248</v>
      </c>
      <c r="K11" s="12">
        <v>330000</v>
      </c>
      <c r="N11" s="12">
        <v>150.69999999999999</v>
      </c>
      <c r="O11" s="12" t="s">
        <v>249</v>
      </c>
      <c r="P11" s="12" t="s">
        <v>250</v>
      </c>
      <c r="Q11" s="12" t="s">
        <v>280</v>
      </c>
      <c r="R11" s="12">
        <v>46507.620960369197</v>
      </c>
      <c r="S11" s="12">
        <v>46507.620960369197</v>
      </c>
      <c r="T11" s="12">
        <v>7008.69848</v>
      </c>
      <c r="U11" s="12">
        <v>53.506721768304409</v>
      </c>
      <c r="V11" s="12">
        <v>53.506721768304409</v>
      </c>
      <c r="W11" s="12">
        <v>52.15</v>
      </c>
      <c r="X11" s="12">
        <v>52.15</v>
      </c>
      <c r="Y11" s="12" t="s">
        <v>256</v>
      </c>
      <c r="Z11" s="12" t="s">
        <v>257</v>
      </c>
      <c r="AA11" s="12" t="s">
        <v>258</v>
      </c>
      <c r="AB11" s="12">
        <v>200000</v>
      </c>
      <c r="AE11" s="12">
        <v>128.095</v>
      </c>
      <c r="AF11" s="12" t="s">
        <v>249</v>
      </c>
      <c r="AG11" s="12" t="s">
        <v>250</v>
      </c>
      <c r="AH11" s="12" t="s">
        <v>255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</row>
    <row r="12" spans="1:72" hidden="1" x14ac:dyDescent="0.25">
      <c r="A12" s="12" t="s">
        <v>240</v>
      </c>
      <c r="B12" s="12" t="s">
        <v>281</v>
      </c>
      <c r="C12" s="12" t="s">
        <v>282</v>
      </c>
      <c r="D12" s="12" t="s">
        <v>283</v>
      </c>
      <c r="E12" s="12">
        <v>61.62471</v>
      </c>
      <c r="F12" s="12" t="s">
        <v>284</v>
      </c>
      <c r="G12" s="12" t="s">
        <v>285</v>
      </c>
      <c r="H12" s="12" t="s">
        <v>9</v>
      </c>
      <c r="I12" s="12" t="s">
        <v>11</v>
      </c>
      <c r="J12" s="12" t="s">
        <v>1709</v>
      </c>
      <c r="K12" s="12">
        <v>150000</v>
      </c>
      <c r="N12" s="12">
        <v>61.62471</v>
      </c>
      <c r="O12" s="12" t="s">
        <v>1718</v>
      </c>
      <c r="P12" s="12" t="s">
        <v>1719</v>
      </c>
      <c r="Q12" s="12" t="s">
        <v>1720</v>
      </c>
      <c r="R12" s="12">
        <v>71339.960378785952</v>
      </c>
      <c r="S12" s="12">
        <v>71339.960378785952</v>
      </c>
      <c r="T12" s="12">
        <v>4396.3040799999999</v>
      </c>
      <c r="U12" s="12">
        <v>78.839494708381835</v>
      </c>
      <c r="V12" s="12">
        <v>78.839494708381835</v>
      </c>
      <c r="W12" s="12">
        <v>54.29</v>
      </c>
      <c r="X12" s="12">
        <v>54.29</v>
      </c>
      <c r="Y12" s="12" t="s">
        <v>246</v>
      </c>
      <c r="Z12" s="12" t="s">
        <v>247</v>
      </c>
      <c r="AA12" s="12" t="s">
        <v>248</v>
      </c>
      <c r="AB12" s="12">
        <v>330000</v>
      </c>
      <c r="AE12" s="12">
        <v>61.62471</v>
      </c>
      <c r="AF12" s="12" t="s">
        <v>249</v>
      </c>
      <c r="AG12" s="12" t="s">
        <v>250</v>
      </c>
      <c r="AH12" s="12" t="s">
        <v>1721</v>
      </c>
      <c r="AI12" s="12">
        <v>112115.4742760909</v>
      </c>
      <c r="AJ12" s="12">
        <v>6909.08313</v>
      </c>
      <c r="AK12" s="12">
        <v>133.28412544522311</v>
      </c>
      <c r="AL12" s="12">
        <v>133.28412544522311</v>
      </c>
      <c r="AM12" s="12">
        <v>50.47</v>
      </c>
      <c r="AN12" s="12">
        <v>50.47</v>
      </c>
      <c r="AO12" s="12" t="s">
        <v>252</v>
      </c>
      <c r="AP12" s="12" t="s">
        <v>253</v>
      </c>
      <c r="AQ12" s="12" t="s">
        <v>254</v>
      </c>
      <c r="AR12" s="12">
        <v>130000</v>
      </c>
      <c r="AU12" s="12">
        <v>52.381</v>
      </c>
      <c r="AV12" s="12" t="s">
        <v>249</v>
      </c>
      <c r="AW12" s="12" t="s">
        <v>250</v>
      </c>
      <c r="AX12" s="12" t="s">
        <v>255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 t="s">
        <v>256</v>
      </c>
      <c r="BF12" s="12" t="s">
        <v>257</v>
      </c>
      <c r="BG12" s="12" t="s">
        <v>258</v>
      </c>
      <c r="BH12" s="12">
        <v>200000</v>
      </c>
      <c r="BK12" s="12">
        <v>7.8571499999999999</v>
      </c>
      <c r="BL12" s="12" t="s">
        <v>249</v>
      </c>
      <c r="BM12" s="12" t="s">
        <v>250</v>
      </c>
      <c r="BN12" s="12" t="s">
        <v>255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</row>
    <row r="13" spans="1:72" hidden="1" x14ac:dyDescent="0.25">
      <c r="A13" s="12" t="s">
        <v>240</v>
      </c>
      <c r="B13" s="12" t="s">
        <v>281</v>
      </c>
      <c r="C13" s="12" t="s">
        <v>282</v>
      </c>
      <c r="D13" s="12" t="s">
        <v>283</v>
      </c>
      <c r="E13" s="12">
        <v>88.035290000000003</v>
      </c>
      <c r="F13" s="12" t="s">
        <v>284</v>
      </c>
      <c r="G13" s="12" t="s">
        <v>285</v>
      </c>
      <c r="H13" s="12" t="s">
        <v>9</v>
      </c>
      <c r="I13" s="12" t="s">
        <v>11</v>
      </c>
      <c r="J13" s="12" t="s">
        <v>1709</v>
      </c>
      <c r="K13" s="12">
        <v>150000</v>
      </c>
      <c r="N13" s="12">
        <v>88.035290000000003</v>
      </c>
      <c r="O13" s="12" t="s">
        <v>1718</v>
      </c>
      <c r="P13" s="12" t="s">
        <v>1719</v>
      </c>
      <c r="Q13" s="12" t="s">
        <v>1720</v>
      </c>
      <c r="R13" s="12">
        <v>71339.960378785952</v>
      </c>
      <c r="S13" s="12">
        <v>71339.960378785952</v>
      </c>
      <c r="T13" s="12">
        <v>6280.4343900000003</v>
      </c>
      <c r="U13" s="12">
        <v>78.839494708381835</v>
      </c>
      <c r="V13" s="12">
        <v>78.839494708381835</v>
      </c>
      <c r="W13" s="12">
        <v>54.29</v>
      </c>
      <c r="X13" s="12">
        <v>54.29</v>
      </c>
      <c r="Y13" s="12" t="s">
        <v>246</v>
      </c>
      <c r="Z13" s="12" t="s">
        <v>247</v>
      </c>
      <c r="AA13" s="12" t="s">
        <v>248</v>
      </c>
      <c r="AB13" s="12">
        <v>330000</v>
      </c>
      <c r="AE13" s="12">
        <v>88.035290000000003</v>
      </c>
      <c r="AF13" s="12" t="s">
        <v>249</v>
      </c>
      <c r="AG13" s="12" t="s">
        <v>250</v>
      </c>
      <c r="AH13" s="12" t="s">
        <v>1721</v>
      </c>
      <c r="AI13" s="12">
        <v>112115.4742760909</v>
      </c>
      <c r="AJ13" s="12">
        <v>9870.1187499999996</v>
      </c>
      <c r="AK13" s="12">
        <v>133.28412544522311</v>
      </c>
      <c r="AL13" s="12">
        <v>133.28412544522311</v>
      </c>
      <c r="AM13" s="12">
        <v>50.47</v>
      </c>
      <c r="AN13" s="12">
        <v>50.47</v>
      </c>
      <c r="AO13" s="12" t="s">
        <v>256</v>
      </c>
      <c r="AP13" s="12" t="s">
        <v>257</v>
      </c>
      <c r="AQ13" s="12" t="s">
        <v>258</v>
      </c>
      <c r="AR13" s="12">
        <v>200000</v>
      </c>
      <c r="AU13" s="12">
        <v>74.83</v>
      </c>
      <c r="AV13" s="12" t="s">
        <v>249</v>
      </c>
      <c r="AW13" s="12" t="s">
        <v>250</v>
      </c>
      <c r="AX13" s="12" t="s">
        <v>255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</row>
    <row r="14" spans="1:72" hidden="1" x14ac:dyDescent="0.25">
      <c r="A14" s="12" t="s">
        <v>240</v>
      </c>
      <c r="B14" s="12" t="s">
        <v>287</v>
      </c>
      <c r="C14" s="12" t="s">
        <v>288</v>
      </c>
      <c r="D14" s="12" t="s">
        <v>243</v>
      </c>
      <c r="E14" s="12">
        <v>39.611759999999997</v>
      </c>
      <c r="F14" s="12" t="s">
        <v>289</v>
      </c>
      <c r="G14" s="12" t="s">
        <v>290</v>
      </c>
      <c r="H14" s="12" t="s">
        <v>246</v>
      </c>
      <c r="I14" s="12" t="s">
        <v>247</v>
      </c>
      <c r="J14" s="12" t="s">
        <v>248</v>
      </c>
      <c r="K14" s="12">
        <v>330000</v>
      </c>
      <c r="N14" s="12">
        <v>39.611759999999997</v>
      </c>
      <c r="O14" s="12" t="s">
        <v>249</v>
      </c>
      <c r="P14" s="12" t="s">
        <v>250</v>
      </c>
      <c r="Q14" s="12" t="s">
        <v>291</v>
      </c>
      <c r="R14" s="12">
        <v>27499.13413953795</v>
      </c>
      <c r="S14" s="12">
        <v>27499.13413953795</v>
      </c>
      <c r="T14" s="12">
        <v>1089.2892300000001</v>
      </c>
      <c r="U14" s="12">
        <v>31.28930530184957</v>
      </c>
      <c r="V14" s="12">
        <v>31.28930530184957</v>
      </c>
      <c r="W14" s="12">
        <v>52.73</v>
      </c>
      <c r="X14" s="12">
        <v>52.73</v>
      </c>
      <c r="Y14" s="12" t="s">
        <v>252</v>
      </c>
      <c r="Z14" s="12" t="s">
        <v>253</v>
      </c>
      <c r="AA14" s="12" t="s">
        <v>254</v>
      </c>
      <c r="AB14" s="12">
        <v>130000</v>
      </c>
      <c r="AE14" s="12">
        <v>33.67</v>
      </c>
      <c r="AF14" s="12" t="s">
        <v>249</v>
      </c>
      <c r="AG14" s="12" t="s">
        <v>250</v>
      </c>
      <c r="AH14" s="12" t="s">
        <v>255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 t="s">
        <v>256</v>
      </c>
      <c r="AP14" s="12" t="s">
        <v>257</v>
      </c>
      <c r="AQ14" s="12" t="s">
        <v>258</v>
      </c>
      <c r="AR14" s="12">
        <v>200000</v>
      </c>
      <c r="AU14" s="12">
        <v>5.0505000000000004</v>
      </c>
      <c r="AV14" s="12" t="s">
        <v>249</v>
      </c>
      <c r="AW14" s="12" t="s">
        <v>250</v>
      </c>
      <c r="AX14" s="12" t="s">
        <v>255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</row>
    <row r="15" spans="1:72" hidden="1" x14ac:dyDescent="0.25">
      <c r="A15" s="12" t="s">
        <v>240</v>
      </c>
      <c r="B15" s="12" t="s">
        <v>287</v>
      </c>
      <c r="C15" s="12" t="s">
        <v>288</v>
      </c>
      <c r="D15" s="12" t="s">
        <v>243</v>
      </c>
      <c r="E15" s="12">
        <v>56.588239999999999</v>
      </c>
      <c r="F15" s="12" t="s">
        <v>289</v>
      </c>
      <c r="G15" s="12" t="s">
        <v>290</v>
      </c>
      <c r="H15" s="12" t="s">
        <v>246</v>
      </c>
      <c r="I15" s="12" t="s">
        <v>247</v>
      </c>
      <c r="J15" s="12" t="s">
        <v>248</v>
      </c>
      <c r="K15" s="12">
        <v>330000</v>
      </c>
      <c r="N15" s="12">
        <v>56.588239999999999</v>
      </c>
      <c r="O15" s="12" t="s">
        <v>249</v>
      </c>
      <c r="P15" s="12" t="s">
        <v>250</v>
      </c>
      <c r="Q15" s="12" t="s">
        <v>291</v>
      </c>
      <c r="R15" s="12">
        <v>27499.13413953795</v>
      </c>
      <c r="S15" s="12">
        <v>27499.13413953795</v>
      </c>
      <c r="T15" s="12">
        <v>1556.1274699999999</v>
      </c>
      <c r="U15" s="12">
        <v>31.28930530184957</v>
      </c>
      <c r="V15" s="12">
        <v>31.28930530184957</v>
      </c>
      <c r="W15" s="12">
        <v>52.73</v>
      </c>
      <c r="X15" s="12">
        <v>52.73</v>
      </c>
      <c r="Y15" s="12" t="s">
        <v>256</v>
      </c>
      <c r="Z15" s="12" t="s">
        <v>257</v>
      </c>
      <c r="AA15" s="12" t="s">
        <v>258</v>
      </c>
      <c r="AB15" s="12">
        <v>200000</v>
      </c>
      <c r="AE15" s="12">
        <v>48.1</v>
      </c>
      <c r="AF15" s="12" t="s">
        <v>249</v>
      </c>
      <c r="AG15" s="12" t="s">
        <v>250</v>
      </c>
      <c r="AH15" s="12" t="s">
        <v>255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</row>
    <row r="16" spans="1:72" hidden="1" x14ac:dyDescent="0.25">
      <c r="A16" s="12" t="s">
        <v>240</v>
      </c>
      <c r="B16" s="12" t="s">
        <v>292</v>
      </c>
      <c r="C16" s="12" t="s">
        <v>293</v>
      </c>
      <c r="D16" s="12" t="s">
        <v>294</v>
      </c>
      <c r="E16" s="12">
        <v>81.191760000000002</v>
      </c>
      <c r="F16" s="12" t="s">
        <v>295</v>
      </c>
      <c r="G16" s="12" t="s">
        <v>296</v>
      </c>
      <c r="H16" s="12" t="s">
        <v>33</v>
      </c>
      <c r="I16" s="12" t="s">
        <v>35</v>
      </c>
      <c r="J16" s="12" t="s">
        <v>1709</v>
      </c>
      <c r="K16" s="12">
        <v>60000</v>
      </c>
      <c r="N16" s="12">
        <v>81.191760000000002</v>
      </c>
      <c r="O16" s="12" t="s">
        <v>1722</v>
      </c>
      <c r="P16" s="12" t="s">
        <v>1723</v>
      </c>
      <c r="Q16" s="12" t="s">
        <v>1724</v>
      </c>
      <c r="R16" s="12">
        <v>23665.15400817187</v>
      </c>
      <c r="S16" s="12">
        <v>23665.15400817187</v>
      </c>
      <c r="T16" s="12">
        <v>1921.41562</v>
      </c>
      <c r="U16" s="12">
        <v>29.579624618522089</v>
      </c>
      <c r="V16" s="12">
        <v>29.579624618522089</v>
      </c>
      <c r="W16" s="12">
        <v>48</v>
      </c>
      <c r="X16" s="12">
        <v>48</v>
      </c>
      <c r="Y16" s="12" t="s">
        <v>246</v>
      </c>
      <c r="Z16" s="12" t="s">
        <v>247</v>
      </c>
      <c r="AA16" s="12" t="s">
        <v>248</v>
      </c>
      <c r="AB16" s="12">
        <v>330000</v>
      </c>
      <c r="AE16" s="12">
        <v>81.191760000000002</v>
      </c>
      <c r="AF16" s="12" t="s">
        <v>249</v>
      </c>
      <c r="AG16" s="12" t="s">
        <v>250</v>
      </c>
      <c r="AH16" s="12" t="s">
        <v>1725</v>
      </c>
      <c r="AI16" s="12">
        <v>186520.5987162455</v>
      </c>
      <c r="AJ16" s="12">
        <v>15143.93656</v>
      </c>
      <c r="AK16" s="12">
        <v>200.78056984332409</v>
      </c>
      <c r="AL16" s="12">
        <v>200.78056984332409</v>
      </c>
      <c r="AM16" s="12">
        <v>55.74</v>
      </c>
      <c r="AN16" s="12">
        <v>55.74</v>
      </c>
      <c r="AO16" s="12" t="s">
        <v>252</v>
      </c>
      <c r="AP16" s="12" t="s">
        <v>253</v>
      </c>
      <c r="AQ16" s="12" t="s">
        <v>254</v>
      </c>
      <c r="AR16" s="12">
        <v>130000</v>
      </c>
      <c r="AU16" s="12">
        <v>69.013000000000005</v>
      </c>
      <c r="AV16" s="12" t="s">
        <v>249</v>
      </c>
      <c r="AW16" s="12" t="s">
        <v>250</v>
      </c>
      <c r="AX16" s="12" t="s">
        <v>255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 t="s">
        <v>256</v>
      </c>
      <c r="BF16" s="12" t="s">
        <v>257</v>
      </c>
      <c r="BG16" s="12" t="s">
        <v>258</v>
      </c>
      <c r="BH16" s="12">
        <v>200000</v>
      </c>
      <c r="BK16" s="12">
        <v>10.35195</v>
      </c>
      <c r="BL16" s="12" t="s">
        <v>249</v>
      </c>
      <c r="BM16" s="12" t="s">
        <v>250</v>
      </c>
      <c r="BN16" s="12" t="s">
        <v>255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</row>
    <row r="17" spans="1:72" hidden="1" x14ac:dyDescent="0.25">
      <c r="A17" s="12" t="s">
        <v>240</v>
      </c>
      <c r="B17" s="12" t="s">
        <v>292</v>
      </c>
      <c r="C17" s="12" t="s">
        <v>293</v>
      </c>
      <c r="D17" s="12" t="s">
        <v>294</v>
      </c>
      <c r="E17" s="12">
        <v>115.98824</v>
      </c>
      <c r="F17" s="12" t="s">
        <v>295</v>
      </c>
      <c r="G17" s="12" t="s">
        <v>296</v>
      </c>
      <c r="H17" s="12" t="s">
        <v>33</v>
      </c>
      <c r="I17" s="12" t="s">
        <v>35</v>
      </c>
      <c r="J17" s="12" t="s">
        <v>1709</v>
      </c>
      <c r="K17" s="12">
        <v>60000</v>
      </c>
      <c r="N17" s="12">
        <v>115.98824</v>
      </c>
      <c r="O17" s="12" t="s">
        <v>1722</v>
      </c>
      <c r="P17" s="12" t="s">
        <v>1723</v>
      </c>
      <c r="Q17" s="12" t="s">
        <v>1724</v>
      </c>
      <c r="R17" s="12">
        <v>23665.15400817187</v>
      </c>
      <c r="S17" s="12">
        <v>23665.15400817187</v>
      </c>
      <c r="T17" s="12">
        <v>2744.8794499999999</v>
      </c>
      <c r="U17" s="12">
        <v>29.579624618522089</v>
      </c>
      <c r="V17" s="12">
        <v>29.579624618522089</v>
      </c>
      <c r="W17" s="12">
        <v>48</v>
      </c>
      <c r="X17" s="12">
        <v>48</v>
      </c>
      <c r="Y17" s="12" t="s">
        <v>246</v>
      </c>
      <c r="Z17" s="12" t="s">
        <v>247</v>
      </c>
      <c r="AA17" s="12" t="s">
        <v>248</v>
      </c>
      <c r="AB17" s="12">
        <v>330000</v>
      </c>
      <c r="AE17" s="12">
        <v>115.98824</v>
      </c>
      <c r="AF17" s="12" t="s">
        <v>249</v>
      </c>
      <c r="AG17" s="12" t="s">
        <v>250</v>
      </c>
      <c r="AH17" s="12" t="s">
        <v>1725</v>
      </c>
      <c r="AI17" s="12">
        <v>186520.5987162455</v>
      </c>
      <c r="AJ17" s="12">
        <v>21634.195090000001</v>
      </c>
      <c r="AK17" s="12">
        <v>200.78056984332409</v>
      </c>
      <c r="AL17" s="12">
        <v>200.78056984332409</v>
      </c>
      <c r="AM17" s="12">
        <v>55.74</v>
      </c>
      <c r="AN17" s="12">
        <v>55.74</v>
      </c>
      <c r="AO17" s="12" t="s">
        <v>256</v>
      </c>
      <c r="AP17" s="12" t="s">
        <v>257</v>
      </c>
      <c r="AQ17" s="12" t="s">
        <v>258</v>
      </c>
      <c r="AR17" s="12">
        <v>200000</v>
      </c>
      <c r="AU17" s="12">
        <v>98.59</v>
      </c>
      <c r="AV17" s="12" t="s">
        <v>249</v>
      </c>
      <c r="AW17" s="12" t="s">
        <v>250</v>
      </c>
      <c r="AX17" s="12" t="s">
        <v>255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</row>
    <row r="18" spans="1:72" hidden="1" x14ac:dyDescent="0.25">
      <c r="A18" s="12" t="s">
        <v>240</v>
      </c>
      <c r="B18" s="12" t="s">
        <v>298</v>
      </c>
      <c r="C18" s="12" t="s">
        <v>299</v>
      </c>
      <c r="D18" s="12" t="s">
        <v>300</v>
      </c>
      <c r="E18" s="12">
        <v>183.27234999999999</v>
      </c>
      <c r="F18" s="12" t="s">
        <v>301</v>
      </c>
      <c r="G18" s="12" t="s">
        <v>302</v>
      </c>
      <c r="H18" s="12" t="s">
        <v>246</v>
      </c>
      <c r="I18" s="12" t="s">
        <v>247</v>
      </c>
      <c r="J18" s="12" t="s">
        <v>248</v>
      </c>
      <c r="K18" s="12">
        <v>330000</v>
      </c>
      <c r="N18" s="12">
        <v>183.27234999999999</v>
      </c>
      <c r="O18" s="12" t="s">
        <v>249</v>
      </c>
      <c r="P18" s="12" t="s">
        <v>250</v>
      </c>
      <c r="Q18" s="12" t="s">
        <v>303</v>
      </c>
      <c r="R18" s="12">
        <v>46344.916708065633</v>
      </c>
      <c r="S18" s="12">
        <v>46344.916708065633</v>
      </c>
      <c r="T18" s="12">
        <v>8493.7419300000001</v>
      </c>
      <c r="U18" s="12">
        <v>52.019488875979583</v>
      </c>
      <c r="V18" s="12">
        <v>52.019488875979583</v>
      </c>
      <c r="W18" s="12">
        <v>53.45</v>
      </c>
      <c r="X18" s="12">
        <v>53.45</v>
      </c>
      <c r="Y18" s="12" t="s">
        <v>252</v>
      </c>
      <c r="Z18" s="12" t="s">
        <v>253</v>
      </c>
      <c r="AA18" s="12" t="s">
        <v>254</v>
      </c>
      <c r="AB18" s="12">
        <v>130000</v>
      </c>
      <c r="AE18" s="12">
        <v>155.78149999999999</v>
      </c>
      <c r="AF18" s="12" t="s">
        <v>249</v>
      </c>
      <c r="AG18" s="12" t="s">
        <v>250</v>
      </c>
      <c r="AH18" s="12" t="s">
        <v>255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 t="s">
        <v>256</v>
      </c>
      <c r="AP18" s="12" t="s">
        <v>257</v>
      </c>
      <c r="AQ18" s="12" t="s">
        <v>258</v>
      </c>
      <c r="AR18" s="12">
        <v>200000</v>
      </c>
      <c r="AU18" s="12">
        <v>23.367229999999999</v>
      </c>
      <c r="AV18" s="12" t="s">
        <v>249</v>
      </c>
      <c r="AW18" s="12" t="s">
        <v>250</v>
      </c>
      <c r="AX18" s="12" t="s">
        <v>255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</row>
    <row r="19" spans="1:72" hidden="1" x14ac:dyDescent="0.25">
      <c r="A19" s="12" t="s">
        <v>240</v>
      </c>
      <c r="B19" s="12" t="s">
        <v>298</v>
      </c>
      <c r="C19" s="12" t="s">
        <v>299</v>
      </c>
      <c r="D19" s="12" t="s">
        <v>300</v>
      </c>
      <c r="E19" s="12">
        <v>261.81765000000001</v>
      </c>
      <c r="F19" s="12" t="s">
        <v>301</v>
      </c>
      <c r="G19" s="12" t="s">
        <v>302</v>
      </c>
      <c r="H19" s="12" t="s">
        <v>246</v>
      </c>
      <c r="I19" s="12" t="s">
        <v>247</v>
      </c>
      <c r="J19" s="12" t="s">
        <v>248</v>
      </c>
      <c r="K19" s="12">
        <v>330000</v>
      </c>
      <c r="N19" s="12">
        <v>261.81765000000001</v>
      </c>
      <c r="O19" s="12" t="s">
        <v>249</v>
      </c>
      <c r="P19" s="12" t="s">
        <v>250</v>
      </c>
      <c r="Q19" s="12" t="s">
        <v>303</v>
      </c>
      <c r="R19" s="12">
        <v>46344.916708065633</v>
      </c>
      <c r="S19" s="12">
        <v>46344.916708065633</v>
      </c>
      <c r="T19" s="12">
        <v>12133.91705</v>
      </c>
      <c r="U19" s="12">
        <v>52.019488875979583</v>
      </c>
      <c r="V19" s="12">
        <v>52.019488875979583</v>
      </c>
      <c r="W19" s="12">
        <v>53.45</v>
      </c>
      <c r="X19" s="12">
        <v>53.45</v>
      </c>
      <c r="Y19" s="12" t="s">
        <v>256</v>
      </c>
      <c r="Z19" s="12" t="s">
        <v>257</v>
      </c>
      <c r="AA19" s="12" t="s">
        <v>258</v>
      </c>
      <c r="AB19" s="12">
        <v>200000</v>
      </c>
      <c r="AE19" s="12">
        <v>222.54499999999999</v>
      </c>
      <c r="AF19" s="12" t="s">
        <v>249</v>
      </c>
      <c r="AG19" s="12" t="s">
        <v>250</v>
      </c>
      <c r="AH19" s="12" t="s">
        <v>255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</row>
    <row r="20" spans="1:72" hidden="1" x14ac:dyDescent="0.25">
      <c r="A20" s="12" t="s">
        <v>240</v>
      </c>
      <c r="B20" s="12" t="s">
        <v>304</v>
      </c>
      <c r="C20" s="12" t="s">
        <v>305</v>
      </c>
      <c r="D20" s="12" t="s">
        <v>306</v>
      </c>
      <c r="E20" s="12">
        <v>65.223529999999997</v>
      </c>
      <c r="F20" s="12" t="s">
        <v>307</v>
      </c>
      <c r="G20" s="12" t="s">
        <v>308</v>
      </c>
      <c r="H20" s="12" t="s">
        <v>18</v>
      </c>
      <c r="I20" s="12" t="s">
        <v>20</v>
      </c>
      <c r="J20" s="12" t="s">
        <v>1709</v>
      </c>
      <c r="K20" s="12">
        <v>100000</v>
      </c>
      <c r="N20" s="12">
        <v>65.223529999999997</v>
      </c>
      <c r="O20" s="12" t="s">
        <v>1726</v>
      </c>
      <c r="P20" s="12" t="s">
        <v>1727</v>
      </c>
      <c r="Q20" s="12" t="s">
        <v>1728</v>
      </c>
      <c r="R20" s="12">
        <v>52772.535583857003</v>
      </c>
      <c r="S20" s="12">
        <v>52772.535583857003</v>
      </c>
      <c r="T20" s="12">
        <v>3442.0110300000001</v>
      </c>
      <c r="U20" s="12">
        <v>48.861577917575651</v>
      </c>
      <c r="V20" s="12">
        <v>48.861577917575651</v>
      </c>
      <c r="W20" s="12">
        <v>64.8</v>
      </c>
      <c r="X20" s="12">
        <v>64.8</v>
      </c>
      <c r="Y20" s="12" t="s">
        <v>246</v>
      </c>
      <c r="Z20" s="12" t="s">
        <v>247</v>
      </c>
      <c r="AA20" s="12" t="s">
        <v>248</v>
      </c>
      <c r="AB20" s="12">
        <v>330000</v>
      </c>
      <c r="AE20" s="12">
        <v>65.223529999999997</v>
      </c>
      <c r="AF20" s="12" t="s">
        <v>249</v>
      </c>
      <c r="AG20" s="12" t="s">
        <v>250</v>
      </c>
      <c r="AH20" s="12" t="s">
        <v>1729</v>
      </c>
      <c r="AI20" s="12">
        <v>72807.185909893757</v>
      </c>
      <c r="AJ20" s="12">
        <v>4748.7416300000004</v>
      </c>
      <c r="AK20" s="12">
        <v>80.117866425938217</v>
      </c>
      <c r="AL20" s="12">
        <v>80.117866425938217</v>
      </c>
      <c r="AM20" s="12">
        <v>54.53</v>
      </c>
      <c r="AN20" s="12">
        <v>54.53</v>
      </c>
      <c r="AO20" s="12" t="s">
        <v>252</v>
      </c>
      <c r="AP20" s="12" t="s">
        <v>253</v>
      </c>
      <c r="AQ20" s="12" t="s">
        <v>254</v>
      </c>
      <c r="AR20" s="12">
        <v>130000</v>
      </c>
      <c r="AU20" s="12">
        <v>55.44</v>
      </c>
      <c r="AV20" s="12" t="s">
        <v>249</v>
      </c>
      <c r="AW20" s="12" t="s">
        <v>250</v>
      </c>
      <c r="AX20" s="12" t="s">
        <v>255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 t="s">
        <v>256</v>
      </c>
      <c r="BF20" s="12" t="s">
        <v>257</v>
      </c>
      <c r="BG20" s="12" t="s">
        <v>258</v>
      </c>
      <c r="BH20" s="12">
        <v>200000</v>
      </c>
      <c r="BK20" s="12">
        <v>8.3160000000000007</v>
      </c>
      <c r="BL20" s="12" t="s">
        <v>249</v>
      </c>
      <c r="BM20" s="12" t="s">
        <v>250</v>
      </c>
      <c r="BN20" s="12" t="s">
        <v>255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</row>
    <row r="21" spans="1:72" hidden="1" x14ac:dyDescent="0.25">
      <c r="A21" s="12" t="s">
        <v>240</v>
      </c>
      <c r="B21" s="12" t="s">
        <v>304</v>
      </c>
      <c r="C21" s="12" t="s">
        <v>305</v>
      </c>
      <c r="D21" s="12" t="s">
        <v>306</v>
      </c>
      <c r="E21" s="12">
        <v>93.176469999999995</v>
      </c>
      <c r="F21" s="12" t="s">
        <v>307</v>
      </c>
      <c r="G21" s="12" t="s">
        <v>308</v>
      </c>
      <c r="H21" s="12" t="s">
        <v>18</v>
      </c>
      <c r="I21" s="12" t="s">
        <v>20</v>
      </c>
      <c r="J21" s="12" t="s">
        <v>1709</v>
      </c>
      <c r="K21" s="12">
        <v>100000</v>
      </c>
      <c r="N21" s="12">
        <v>93.176469999999995</v>
      </c>
      <c r="O21" s="12" t="s">
        <v>1726</v>
      </c>
      <c r="P21" s="12" t="s">
        <v>1727</v>
      </c>
      <c r="Q21" s="12" t="s">
        <v>1728</v>
      </c>
      <c r="R21" s="12">
        <v>52772.535583857003</v>
      </c>
      <c r="S21" s="12">
        <v>52772.535583857003</v>
      </c>
      <c r="T21" s="12">
        <v>4917.1586100000004</v>
      </c>
      <c r="U21" s="12">
        <v>48.861577917575651</v>
      </c>
      <c r="V21" s="12">
        <v>48.861577917575651</v>
      </c>
      <c r="W21" s="12">
        <v>64.8</v>
      </c>
      <c r="X21" s="12">
        <v>64.8</v>
      </c>
      <c r="Y21" s="12" t="s">
        <v>246</v>
      </c>
      <c r="Z21" s="12" t="s">
        <v>247</v>
      </c>
      <c r="AA21" s="12" t="s">
        <v>248</v>
      </c>
      <c r="AB21" s="12">
        <v>330000</v>
      </c>
      <c r="AE21" s="12">
        <v>93.176469999999995</v>
      </c>
      <c r="AF21" s="12" t="s">
        <v>249</v>
      </c>
      <c r="AG21" s="12" t="s">
        <v>250</v>
      </c>
      <c r="AH21" s="12" t="s">
        <v>1729</v>
      </c>
      <c r="AI21" s="12">
        <v>72807.185909893757</v>
      </c>
      <c r="AJ21" s="12">
        <v>6783.91662</v>
      </c>
      <c r="AK21" s="12">
        <v>80.117866425938217</v>
      </c>
      <c r="AL21" s="12">
        <v>80.117866425938217</v>
      </c>
      <c r="AM21" s="12">
        <v>54.53</v>
      </c>
      <c r="AN21" s="12">
        <v>54.53</v>
      </c>
      <c r="AO21" s="12" t="s">
        <v>256</v>
      </c>
      <c r="AP21" s="12" t="s">
        <v>257</v>
      </c>
      <c r="AQ21" s="12" t="s">
        <v>258</v>
      </c>
      <c r="AR21" s="12">
        <v>200000</v>
      </c>
      <c r="AU21" s="12">
        <v>79.2</v>
      </c>
      <c r="AV21" s="12" t="s">
        <v>249</v>
      </c>
      <c r="AW21" s="12" t="s">
        <v>250</v>
      </c>
      <c r="AX21" s="12" t="s">
        <v>255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</row>
    <row r="22" spans="1:72" hidden="1" x14ac:dyDescent="0.25">
      <c r="A22" s="12" t="s">
        <v>240</v>
      </c>
      <c r="B22" s="12" t="s">
        <v>310</v>
      </c>
      <c r="C22" s="12" t="s">
        <v>311</v>
      </c>
      <c r="D22" s="12" t="s">
        <v>312</v>
      </c>
      <c r="E22" s="12">
        <v>30.02176</v>
      </c>
      <c r="F22" s="12" t="s">
        <v>313</v>
      </c>
      <c r="G22" s="12" t="s">
        <v>314</v>
      </c>
      <c r="H22" s="12" t="s">
        <v>9</v>
      </c>
      <c r="I22" s="12" t="s">
        <v>11</v>
      </c>
      <c r="J22" s="12" t="s">
        <v>1709</v>
      </c>
      <c r="K22" s="12">
        <v>150000</v>
      </c>
      <c r="N22" s="12">
        <v>30.02176</v>
      </c>
      <c r="O22" s="12" t="s">
        <v>1718</v>
      </c>
      <c r="P22" s="12" t="s">
        <v>1719</v>
      </c>
      <c r="Q22" s="12" t="s">
        <v>1730</v>
      </c>
      <c r="R22" s="12">
        <v>39014.829440103407</v>
      </c>
      <c r="S22" s="12">
        <v>39014.829440103407</v>
      </c>
      <c r="T22" s="12">
        <v>1171.29403</v>
      </c>
      <c r="U22" s="12">
        <v>44.504187467560122</v>
      </c>
      <c r="V22" s="12">
        <v>44.504187467560122</v>
      </c>
      <c r="W22" s="12">
        <v>52.6</v>
      </c>
      <c r="X22" s="12">
        <v>52.6</v>
      </c>
      <c r="Y22" s="12" t="s">
        <v>246</v>
      </c>
      <c r="Z22" s="12" t="s">
        <v>247</v>
      </c>
      <c r="AA22" s="12" t="s">
        <v>248</v>
      </c>
      <c r="AB22" s="12">
        <v>330000</v>
      </c>
      <c r="AE22" s="12">
        <v>30.02176</v>
      </c>
      <c r="AF22" s="12" t="s">
        <v>249</v>
      </c>
      <c r="AG22" s="12" t="s">
        <v>250</v>
      </c>
      <c r="AH22" s="12" t="s">
        <v>1721</v>
      </c>
      <c r="AI22" s="12">
        <v>112115.4742760909</v>
      </c>
      <c r="AJ22" s="12">
        <v>3365.9043900000001</v>
      </c>
      <c r="AK22" s="12">
        <v>133.28412544522311</v>
      </c>
      <c r="AL22" s="12">
        <v>133.28412544522311</v>
      </c>
      <c r="AM22" s="12">
        <v>50.47</v>
      </c>
      <c r="AN22" s="12">
        <v>50.47</v>
      </c>
      <c r="AO22" s="12" t="s">
        <v>252</v>
      </c>
      <c r="AP22" s="12" t="s">
        <v>253</v>
      </c>
      <c r="AQ22" s="12" t="s">
        <v>254</v>
      </c>
      <c r="AR22" s="12">
        <v>130000</v>
      </c>
      <c r="AU22" s="12">
        <v>25.5185</v>
      </c>
      <c r="AV22" s="12" t="s">
        <v>249</v>
      </c>
      <c r="AW22" s="12" t="s">
        <v>250</v>
      </c>
      <c r="AX22" s="12" t="s">
        <v>255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 t="s">
        <v>256</v>
      </c>
      <c r="BF22" s="12" t="s">
        <v>257</v>
      </c>
      <c r="BG22" s="12" t="s">
        <v>258</v>
      </c>
      <c r="BH22" s="12">
        <v>200000</v>
      </c>
      <c r="BK22" s="12">
        <v>3.8277800000000002</v>
      </c>
      <c r="BL22" s="12" t="s">
        <v>249</v>
      </c>
      <c r="BM22" s="12" t="s">
        <v>250</v>
      </c>
      <c r="BN22" s="12" t="s">
        <v>255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</row>
    <row r="23" spans="1:72" hidden="1" x14ac:dyDescent="0.25">
      <c r="A23" s="12" t="s">
        <v>240</v>
      </c>
      <c r="B23" s="12" t="s">
        <v>310</v>
      </c>
      <c r="C23" s="12" t="s">
        <v>311</v>
      </c>
      <c r="D23" s="12" t="s">
        <v>312</v>
      </c>
      <c r="E23" s="12">
        <v>42.888240000000003</v>
      </c>
      <c r="F23" s="12" t="s">
        <v>313</v>
      </c>
      <c r="G23" s="12" t="s">
        <v>314</v>
      </c>
      <c r="H23" s="12" t="s">
        <v>9</v>
      </c>
      <c r="I23" s="12" t="s">
        <v>11</v>
      </c>
      <c r="J23" s="12" t="s">
        <v>1709</v>
      </c>
      <c r="K23" s="12">
        <v>150000</v>
      </c>
      <c r="N23" s="12">
        <v>42.888240000000003</v>
      </c>
      <c r="O23" s="12" t="s">
        <v>1718</v>
      </c>
      <c r="P23" s="12" t="s">
        <v>1719</v>
      </c>
      <c r="Q23" s="12" t="s">
        <v>1730</v>
      </c>
      <c r="R23" s="12">
        <v>39014.829440103407</v>
      </c>
      <c r="S23" s="12">
        <v>39014.829440103407</v>
      </c>
      <c r="T23" s="12">
        <v>1673.27718</v>
      </c>
      <c r="U23" s="12">
        <v>44.504187467560122</v>
      </c>
      <c r="V23" s="12">
        <v>44.504187467560122</v>
      </c>
      <c r="W23" s="12">
        <v>52.6</v>
      </c>
      <c r="X23" s="12">
        <v>52.6</v>
      </c>
      <c r="Y23" s="12" t="s">
        <v>246</v>
      </c>
      <c r="Z23" s="12" t="s">
        <v>247</v>
      </c>
      <c r="AA23" s="12" t="s">
        <v>248</v>
      </c>
      <c r="AB23" s="12">
        <v>330000</v>
      </c>
      <c r="AE23" s="12">
        <v>42.888240000000003</v>
      </c>
      <c r="AF23" s="12" t="s">
        <v>249</v>
      </c>
      <c r="AG23" s="12" t="s">
        <v>250</v>
      </c>
      <c r="AH23" s="12" t="s">
        <v>1721</v>
      </c>
      <c r="AI23" s="12">
        <v>112115.4742760909</v>
      </c>
      <c r="AJ23" s="12">
        <v>4808.4348399999999</v>
      </c>
      <c r="AK23" s="12">
        <v>133.28412544522311</v>
      </c>
      <c r="AL23" s="12">
        <v>133.28412544522311</v>
      </c>
      <c r="AM23" s="12">
        <v>50.47</v>
      </c>
      <c r="AN23" s="12">
        <v>50.47</v>
      </c>
      <c r="AO23" s="12" t="s">
        <v>256</v>
      </c>
      <c r="AP23" s="12" t="s">
        <v>257</v>
      </c>
      <c r="AQ23" s="12" t="s">
        <v>258</v>
      </c>
      <c r="AR23" s="12">
        <v>200000</v>
      </c>
      <c r="AU23" s="12">
        <v>36.454999999999998</v>
      </c>
      <c r="AV23" s="12" t="s">
        <v>249</v>
      </c>
      <c r="AW23" s="12" t="s">
        <v>250</v>
      </c>
      <c r="AX23" s="12" t="s">
        <v>255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</row>
    <row r="24" spans="1:72" hidden="1" x14ac:dyDescent="0.25">
      <c r="A24" s="12" t="s">
        <v>240</v>
      </c>
      <c r="B24" s="12" t="s">
        <v>97</v>
      </c>
      <c r="C24" s="12" t="s">
        <v>98</v>
      </c>
      <c r="D24" s="12" t="s">
        <v>316</v>
      </c>
      <c r="E24" s="12">
        <v>43.354709999999997</v>
      </c>
      <c r="F24" s="12" t="s">
        <v>317</v>
      </c>
      <c r="G24" s="12" t="s">
        <v>318</v>
      </c>
      <c r="H24" s="12" t="s">
        <v>12</v>
      </c>
      <c r="I24" s="12" t="s">
        <v>14</v>
      </c>
      <c r="J24" s="12" t="s">
        <v>1709</v>
      </c>
      <c r="K24" s="12">
        <v>60000</v>
      </c>
      <c r="N24" s="12">
        <v>43.354709999999997</v>
      </c>
      <c r="O24" s="12" t="s">
        <v>1731</v>
      </c>
      <c r="P24" s="12" t="s">
        <v>1732</v>
      </c>
      <c r="Q24" s="12" t="s">
        <v>1733</v>
      </c>
      <c r="R24" s="12">
        <v>9631.1500722368746</v>
      </c>
      <c r="S24" s="12">
        <v>9631.1500722368746</v>
      </c>
      <c r="T24" s="12">
        <v>417.55568</v>
      </c>
      <c r="U24" s="12">
        <v>12.696685538954529</v>
      </c>
      <c r="V24" s="12">
        <v>12.696685538954529</v>
      </c>
      <c r="W24" s="12">
        <v>45.51</v>
      </c>
      <c r="X24" s="12">
        <v>45.51</v>
      </c>
      <c r="Y24" s="12" t="s">
        <v>246</v>
      </c>
      <c r="Z24" s="12" t="s">
        <v>247</v>
      </c>
      <c r="AA24" s="12" t="s">
        <v>248</v>
      </c>
      <c r="AB24" s="12">
        <v>330000</v>
      </c>
      <c r="AE24" s="12">
        <v>43.354709999999997</v>
      </c>
      <c r="AF24" s="12" t="s">
        <v>249</v>
      </c>
      <c r="AG24" s="12" t="s">
        <v>250</v>
      </c>
      <c r="AH24" s="12" t="s">
        <v>1734</v>
      </c>
      <c r="AI24" s="12">
        <v>92398.715939726259</v>
      </c>
      <c r="AJ24" s="12">
        <v>4005.9191500000002</v>
      </c>
      <c r="AK24" s="12">
        <v>91.533123140907477</v>
      </c>
      <c r="AL24" s="12">
        <v>91.533123140907477</v>
      </c>
      <c r="AM24" s="12">
        <v>60.57</v>
      </c>
      <c r="AN24" s="12">
        <v>60.57</v>
      </c>
      <c r="AO24" s="12" t="s">
        <v>252</v>
      </c>
      <c r="AP24" s="12" t="s">
        <v>253</v>
      </c>
      <c r="AQ24" s="12" t="s">
        <v>254</v>
      </c>
      <c r="AR24" s="12">
        <v>130000</v>
      </c>
      <c r="AU24" s="12">
        <v>36.851500000000001</v>
      </c>
      <c r="AV24" s="12" t="s">
        <v>249</v>
      </c>
      <c r="AW24" s="12" t="s">
        <v>250</v>
      </c>
      <c r="AX24" s="12" t="s">
        <v>255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 t="s">
        <v>256</v>
      </c>
      <c r="BF24" s="12" t="s">
        <v>257</v>
      </c>
      <c r="BG24" s="12" t="s">
        <v>258</v>
      </c>
      <c r="BH24" s="12">
        <v>200000</v>
      </c>
      <c r="BK24" s="12">
        <v>5.52773</v>
      </c>
      <c r="BL24" s="12" t="s">
        <v>249</v>
      </c>
      <c r="BM24" s="12" t="s">
        <v>250</v>
      </c>
      <c r="BN24" s="12" t="s">
        <v>255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</row>
    <row r="25" spans="1:72" hidden="1" x14ac:dyDescent="0.25">
      <c r="A25" s="12" t="s">
        <v>240</v>
      </c>
      <c r="B25" s="12" t="s">
        <v>97</v>
      </c>
      <c r="C25" s="12" t="s">
        <v>98</v>
      </c>
      <c r="D25" s="12" t="s">
        <v>316</v>
      </c>
      <c r="E25" s="12">
        <v>61.935290000000002</v>
      </c>
      <c r="F25" s="12" t="s">
        <v>317</v>
      </c>
      <c r="G25" s="12" t="s">
        <v>318</v>
      </c>
      <c r="H25" s="12" t="s">
        <v>12</v>
      </c>
      <c r="I25" s="12" t="s">
        <v>14</v>
      </c>
      <c r="J25" s="12" t="s">
        <v>1709</v>
      </c>
      <c r="K25" s="12">
        <v>60000</v>
      </c>
      <c r="N25" s="12">
        <v>61.935290000000002</v>
      </c>
      <c r="O25" s="12" t="s">
        <v>1731</v>
      </c>
      <c r="P25" s="12" t="s">
        <v>1732</v>
      </c>
      <c r="Q25" s="12" t="s">
        <v>1733</v>
      </c>
      <c r="R25" s="12">
        <v>9631.1500722368746</v>
      </c>
      <c r="S25" s="12">
        <v>9631.1500722368746</v>
      </c>
      <c r="T25" s="12">
        <v>596.50810999999999</v>
      </c>
      <c r="U25" s="12">
        <v>12.696685538954529</v>
      </c>
      <c r="V25" s="12">
        <v>12.696685538954529</v>
      </c>
      <c r="W25" s="12">
        <v>45.51</v>
      </c>
      <c r="X25" s="12">
        <v>45.51</v>
      </c>
      <c r="Y25" s="12" t="s">
        <v>246</v>
      </c>
      <c r="Z25" s="12" t="s">
        <v>247</v>
      </c>
      <c r="AA25" s="12" t="s">
        <v>248</v>
      </c>
      <c r="AB25" s="12">
        <v>330000</v>
      </c>
      <c r="AE25" s="12">
        <v>61.935290000000002</v>
      </c>
      <c r="AF25" s="12" t="s">
        <v>249</v>
      </c>
      <c r="AG25" s="12" t="s">
        <v>250</v>
      </c>
      <c r="AH25" s="12" t="s">
        <v>1734</v>
      </c>
      <c r="AI25" s="12">
        <v>92398.715939726259</v>
      </c>
      <c r="AJ25" s="12">
        <v>5722.7416499999999</v>
      </c>
      <c r="AK25" s="12">
        <v>91.533123140907477</v>
      </c>
      <c r="AL25" s="12">
        <v>91.533123140907477</v>
      </c>
      <c r="AM25" s="12">
        <v>60.57</v>
      </c>
      <c r="AN25" s="12">
        <v>60.57</v>
      </c>
      <c r="AO25" s="12" t="s">
        <v>256</v>
      </c>
      <c r="AP25" s="12" t="s">
        <v>257</v>
      </c>
      <c r="AQ25" s="12" t="s">
        <v>258</v>
      </c>
      <c r="AR25" s="12">
        <v>200000</v>
      </c>
      <c r="AU25" s="12">
        <v>52.645000000000003</v>
      </c>
      <c r="AV25" s="12" t="s">
        <v>249</v>
      </c>
      <c r="AW25" s="12" t="s">
        <v>250</v>
      </c>
      <c r="AX25" s="12" t="s">
        <v>255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</row>
    <row r="26" spans="1:72" hidden="1" x14ac:dyDescent="0.25">
      <c r="A26" s="12" t="s">
        <v>240</v>
      </c>
      <c r="B26" s="12" t="s">
        <v>320</v>
      </c>
      <c r="C26" s="12" t="s">
        <v>321</v>
      </c>
      <c r="D26" s="12" t="s">
        <v>322</v>
      </c>
      <c r="E26" s="12">
        <v>202.13941</v>
      </c>
      <c r="F26" s="12" t="s">
        <v>323</v>
      </c>
      <c r="G26" s="12" t="s">
        <v>324</v>
      </c>
      <c r="H26" s="12" t="s">
        <v>18</v>
      </c>
      <c r="I26" s="12" t="s">
        <v>20</v>
      </c>
      <c r="J26" s="12" t="s">
        <v>1709</v>
      </c>
      <c r="K26" s="12">
        <v>100000</v>
      </c>
      <c r="N26" s="12">
        <v>202.13941</v>
      </c>
      <c r="O26" s="12" t="s">
        <v>1726</v>
      </c>
      <c r="P26" s="12" t="s">
        <v>1727</v>
      </c>
      <c r="Q26" s="12" t="s">
        <v>1735</v>
      </c>
      <c r="R26" s="12">
        <v>13195.200174554921</v>
      </c>
      <c r="S26" s="12">
        <v>13195.200174554921</v>
      </c>
      <c r="T26" s="12">
        <v>2667.27</v>
      </c>
      <c r="U26" s="12">
        <v>13.43830537559441</v>
      </c>
      <c r="V26" s="12">
        <v>13.43830537559441</v>
      </c>
      <c r="W26" s="12">
        <v>58.91</v>
      </c>
      <c r="X26" s="12">
        <v>58.91</v>
      </c>
      <c r="Y26" s="12" t="s">
        <v>246</v>
      </c>
      <c r="Z26" s="12" t="s">
        <v>247</v>
      </c>
      <c r="AA26" s="12" t="s">
        <v>248</v>
      </c>
      <c r="AB26" s="12">
        <v>330000</v>
      </c>
      <c r="AE26" s="12">
        <v>202.13941</v>
      </c>
      <c r="AF26" s="12" t="s">
        <v>249</v>
      </c>
      <c r="AG26" s="12" t="s">
        <v>250</v>
      </c>
      <c r="AH26" s="12" t="s">
        <v>1729</v>
      </c>
      <c r="AI26" s="12">
        <v>72807.185909893757</v>
      </c>
      <c r="AJ26" s="12">
        <v>14717.201730000001</v>
      </c>
      <c r="AK26" s="12">
        <v>80.117866425938217</v>
      </c>
      <c r="AL26" s="12">
        <v>80.117866425938217</v>
      </c>
      <c r="AM26" s="12">
        <v>54.53</v>
      </c>
      <c r="AN26" s="12">
        <v>54.53</v>
      </c>
      <c r="AO26" s="12" t="s">
        <v>252</v>
      </c>
      <c r="AP26" s="12" t="s">
        <v>253</v>
      </c>
      <c r="AQ26" s="12" t="s">
        <v>254</v>
      </c>
      <c r="AR26" s="12">
        <v>130000</v>
      </c>
      <c r="AU26" s="12">
        <v>171.8185</v>
      </c>
      <c r="AV26" s="12" t="s">
        <v>249</v>
      </c>
      <c r="AW26" s="12" t="s">
        <v>250</v>
      </c>
      <c r="AX26" s="12" t="s">
        <v>255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 t="s">
        <v>256</v>
      </c>
      <c r="BF26" s="12" t="s">
        <v>257</v>
      </c>
      <c r="BG26" s="12" t="s">
        <v>258</v>
      </c>
      <c r="BH26" s="12">
        <v>200000</v>
      </c>
      <c r="BK26" s="12">
        <v>25.772780000000001</v>
      </c>
      <c r="BL26" s="12" t="s">
        <v>249</v>
      </c>
      <c r="BM26" s="12" t="s">
        <v>250</v>
      </c>
      <c r="BN26" s="12" t="s">
        <v>255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</row>
    <row r="27" spans="1:72" hidden="1" x14ac:dyDescent="0.25">
      <c r="A27" s="12" t="s">
        <v>240</v>
      </c>
      <c r="B27" s="12" t="s">
        <v>320</v>
      </c>
      <c r="C27" s="12" t="s">
        <v>321</v>
      </c>
      <c r="D27" s="12" t="s">
        <v>322</v>
      </c>
      <c r="E27" s="12">
        <v>288.77059000000003</v>
      </c>
      <c r="F27" s="12" t="s">
        <v>323</v>
      </c>
      <c r="G27" s="12" t="s">
        <v>324</v>
      </c>
      <c r="H27" s="12" t="s">
        <v>18</v>
      </c>
      <c r="I27" s="12" t="s">
        <v>20</v>
      </c>
      <c r="J27" s="12" t="s">
        <v>1709</v>
      </c>
      <c r="K27" s="12">
        <v>100000</v>
      </c>
      <c r="N27" s="12">
        <v>288.77059000000003</v>
      </c>
      <c r="O27" s="12" t="s">
        <v>1726</v>
      </c>
      <c r="P27" s="12" t="s">
        <v>1727</v>
      </c>
      <c r="Q27" s="12" t="s">
        <v>1735</v>
      </c>
      <c r="R27" s="12">
        <v>13195.200174554921</v>
      </c>
      <c r="S27" s="12">
        <v>13195.200174554921</v>
      </c>
      <c r="T27" s="12">
        <v>3810.3857200000002</v>
      </c>
      <c r="U27" s="12">
        <v>13.43830537559441</v>
      </c>
      <c r="V27" s="12">
        <v>13.43830537559441</v>
      </c>
      <c r="W27" s="12">
        <v>58.91</v>
      </c>
      <c r="X27" s="12">
        <v>58.91</v>
      </c>
      <c r="Y27" s="12" t="s">
        <v>246</v>
      </c>
      <c r="Z27" s="12" t="s">
        <v>247</v>
      </c>
      <c r="AA27" s="12" t="s">
        <v>248</v>
      </c>
      <c r="AB27" s="12">
        <v>330000</v>
      </c>
      <c r="AE27" s="12">
        <v>288.77059000000003</v>
      </c>
      <c r="AF27" s="12" t="s">
        <v>249</v>
      </c>
      <c r="AG27" s="12" t="s">
        <v>250</v>
      </c>
      <c r="AH27" s="12" t="s">
        <v>1729</v>
      </c>
      <c r="AI27" s="12">
        <v>72807.185909893757</v>
      </c>
      <c r="AJ27" s="12">
        <v>21024.573909999999</v>
      </c>
      <c r="AK27" s="12">
        <v>80.117866425938217</v>
      </c>
      <c r="AL27" s="12">
        <v>80.117866425938217</v>
      </c>
      <c r="AM27" s="12">
        <v>54.53</v>
      </c>
      <c r="AN27" s="12">
        <v>54.53</v>
      </c>
      <c r="AO27" s="12" t="s">
        <v>256</v>
      </c>
      <c r="AP27" s="12" t="s">
        <v>257</v>
      </c>
      <c r="AQ27" s="12" t="s">
        <v>258</v>
      </c>
      <c r="AR27" s="12">
        <v>200000</v>
      </c>
      <c r="AU27" s="12">
        <v>245.45500000000001</v>
      </c>
      <c r="AV27" s="12" t="s">
        <v>249</v>
      </c>
      <c r="AW27" s="12" t="s">
        <v>250</v>
      </c>
      <c r="AX27" s="12" t="s">
        <v>255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</row>
    <row r="28" spans="1:72" hidden="1" x14ac:dyDescent="0.25">
      <c r="A28" s="12" t="s">
        <v>240</v>
      </c>
      <c r="B28" s="12" t="s">
        <v>83</v>
      </c>
      <c r="C28" s="12" t="s">
        <v>84</v>
      </c>
      <c r="D28" s="12" t="s">
        <v>326</v>
      </c>
      <c r="E28" s="12">
        <v>93.421180000000007</v>
      </c>
      <c r="F28" s="12" t="s">
        <v>327</v>
      </c>
      <c r="G28" s="12" t="s">
        <v>328</v>
      </c>
      <c r="H28" s="12" t="s">
        <v>6</v>
      </c>
      <c r="I28" s="12" t="s">
        <v>8</v>
      </c>
      <c r="J28" s="12" t="s">
        <v>1709</v>
      </c>
      <c r="K28" s="12">
        <v>60000</v>
      </c>
      <c r="N28" s="12">
        <v>93.421180000000007</v>
      </c>
      <c r="O28" s="12" t="s">
        <v>1736</v>
      </c>
      <c r="P28" s="12" t="s">
        <v>1737</v>
      </c>
      <c r="Q28" s="12" t="s">
        <v>1738</v>
      </c>
      <c r="R28" s="12">
        <v>6853.8457996068364</v>
      </c>
      <c r="S28" s="12">
        <v>6853.8457996068364</v>
      </c>
      <c r="T28" s="12">
        <v>640.29434000000003</v>
      </c>
      <c r="U28" s="12">
        <v>13.488932953931601</v>
      </c>
      <c r="V28" s="12">
        <v>13.488932953931601</v>
      </c>
      <c r="W28" s="12">
        <v>30.49</v>
      </c>
      <c r="X28" s="12">
        <v>30.49</v>
      </c>
      <c r="Y28" s="12" t="s">
        <v>246</v>
      </c>
      <c r="Z28" s="12" t="s">
        <v>247</v>
      </c>
      <c r="AA28" s="12" t="s">
        <v>248</v>
      </c>
      <c r="AB28" s="12">
        <v>330000</v>
      </c>
      <c r="AE28" s="12">
        <v>93.421180000000007</v>
      </c>
      <c r="AF28" s="12" t="s">
        <v>249</v>
      </c>
      <c r="AG28" s="12" t="s">
        <v>250</v>
      </c>
      <c r="AH28" s="12" t="s">
        <v>1739</v>
      </c>
      <c r="AI28" s="12">
        <v>114538.30579247769</v>
      </c>
      <c r="AJ28" s="12">
        <v>10700.30328</v>
      </c>
      <c r="AK28" s="12">
        <v>114.4915991636297</v>
      </c>
      <c r="AL28" s="12">
        <v>114.4915991636297</v>
      </c>
      <c r="AM28" s="12">
        <v>60.02</v>
      </c>
      <c r="AN28" s="12">
        <v>60.02</v>
      </c>
      <c r="AO28" s="12" t="s">
        <v>252</v>
      </c>
      <c r="AP28" s="12" t="s">
        <v>253</v>
      </c>
      <c r="AQ28" s="12" t="s">
        <v>254</v>
      </c>
      <c r="AR28" s="12">
        <v>130000</v>
      </c>
      <c r="AU28" s="12">
        <v>79.408000000000001</v>
      </c>
      <c r="AV28" s="12" t="s">
        <v>249</v>
      </c>
      <c r="AW28" s="12" t="s">
        <v>250</v>
      </c>
      <c r="AX28" s="12" t="s">
        <v>255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 t="s">
        <v>256</v>
      </c>
      <c r="BF28" s="12" t="s">
        <v>257</v>
      </c>
      <c r="BG28" s="12" t="s">
        <v>258</v>
      </c>
      <c r="BH28" s="12">
        <v>200000</v>
      </c>
      <c r="BK28" s="12">
        <v>11.911199999999999</v>
      </c>
      <c r="BL28" s="12" t="s">
        <v>249</v>
      </c>
      <c r="BM28" s="12" t="s">
        <v>250</v>
      </c>
      <c r="BN28" s="12" t="s">
        <v>255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</row>
    <row r="29" spans="1:72" hidden="1" x14ac:dyDescent="0.25">
      <c r="A29" s="12" t="s">
        <v>240</v>
      </c>
      <c r="B29" s="12" t="s">
        <v>83</v>
      </c>
      <c r="C29" s="12" t="s">
        <v>84</v>
      </c>
      <c r="D29" s="12" t="s">
        <v>326</v>
      </c>
      <c r="E29" s="12">
        <v>133.45882</v>
      </c>
      <c r="F29" s="12" t="s">
        <v>327</v>
      </c>
      <c r="G29" s="12" t="s">
        <v>328</v>
      </c>
      <c r="H29" s="12" t="s">
        <v>6</v>
      </c>
      <c r="I29" s="12" t="s">
        <v>8</v>
      </c>
      <c r="J29" s="12" t="s">
        <v>1709</v>
      </c>
      <c r="K29" s="12">
        <v>60000</v>
      </c>
      <c r="N29" s="12">
        <v>133.45882</v>
      </c>
      <c r="O29" s="12" t="s">
        <v>1736</v>
      </c>
      <c r="P29" s="12" t="s">
        <v>1737</v>
      </c>
      <c r="Q29" s="12" t="s">
        <v>1738</v>
      </c>
      <c r="R29" s="12">
        <v>6853.8457996068364</v>
      </c>
      <c r="S29" s="12">
        <v>6853.8457996068364</v>
      </c>
      <c r="T29" s="12">
        <v>914.70619999999997</v>
      </c>
      <c r="U29" s="12">
        <v>13.488932953931601</v>
      </c>
      <c r="V29" s="12">
        <v>13.488932953931601</v>
      </c>
      <c r="W29" s="12">
        <v>30.49</v>
      </c>
      <c r="X29" s="12">
        <v>30.49</v>
      </c>
      <c r="Y29" s="12" t="s">
        <v>246</v>
      </c>
      <c r="Z29" s="12" t="s">
        <v>247</v>
      </c>
      <c r="AA29" s="12" t="s">
        <v>248</v>
      </c>
      <c r="AB29" s="12">
        <v>330000</v>
      </c>
      <c r="AE29" s="12">
        <v>133.45882</v>
      </c>
      <c r="AF29" s="12" t="s">
        <v>249</v>
      </c>
      <c r="AG29" s="12" t="s">
        <v>250</v>
      </c>
      <c r="AH29" s="12" t="s">
        <v>1739</v>
      </c>
      <c r="AI29" s="12">
        <v>114538.30579247769</v>
      </c>
      <c r="AJ29" s="12">
        <v>15286.14754</v>
      </c>
      <c r="AK29" s="12">
        <v>114.4915991636297</v>
      </c>
      <c r="AL29" s="12">
        <v>114.4915991636297</v>
      </c>
      <c r="AM29" s="12">
        <v>60.02</v>
      </c>
      <c r="AN29" s="12">
        <v>60.02</v>
      </c>
      <c r="AO29" s="12" t="s">
        <v>256</v>
      </c>
      <c r="AP29" s="12" t="s">
        <v>257</v>
      </c>
      <c r="AQ29" s="12" t="s">
        <v>258</v>
      </c>
      <c r="AR29" s="12">
        <v>200000</v>
      </c>
      <c r="AU29" s="12">
        <v>113.44</v>
      </c>
      <c r="AV29" s="12" t="s">
        <v>249</v>
      </c>
      <c r="AW29" s="12" t="s">
        <v>250</v>
      </c>
      <c r="AX29" s="12" t="s">
        <v>255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</row>
    <row r="30" spans="1:72" hidden="1" x14ac:dyDescent="0.25">
      <c r="A30" s="12" t="s">
        <v>240</v>
      </c>
      <c r="B30" s="12" t="s">
        <v>330</v>
      </c>
      <c r="C30" s="12" t="s">
        <v>331</v>
      </c>
      <c r="D30" s="12" t="s">
        <v>332</v>
      </c>
      <c r="E30" s="12">
        <v>56.098820000000003</v>
      </c>
      <c r="F30" s="12" t="s">
        <v>333</v>
      </c>
      <c r="G30" s="12" t="s">
        <v>334</v>
      </c>
      <c r="H30" s="12" t="s">
        <v>9</v>
      </c>
      <c r="I30" s="12" t="s">
        <v>11</v>
      </c>
      <c r="J30" s="12" t="s">
        <v>1709</v>
      </c>
      <c r="K30" s="12">
        <v>150000</v>
      </c>
      <c r="N30" s="12">
        <v>56.098820000000003</v>
      </c>
      <c r="O30" s="12" t="s">
        <v>1718</v>
      </c>
      <c r="P30" s="12" t="s">
        <v>1719</v>
      </c>
      <c r="Q30" s="12" t="s">
        <v>1740</v>
      </c>
      <c r="R30" s="12">
        <v>64703.93820726718</v>
      </c>
      <c r="S30" s="12">
        <v>64703.93820726718</v>
      </c>
      <c r="T30" s="12">
        <v>3629.8148099999999</v>
      </c>
      <c r="U30" s="12">
        <v>61.88268903988115</v>
      </c>
      <c r="V30" s="12">
        <v>61.88268903988115</v>
      </c>
      <c r="W30" s="12">
        <v>62.74</v>
      </c>
      <c r="X30" s="12">
        <v>62.74</v>
      </c>
      <c r="Y30" s="12" t="s">
        <v>246</v>
      </c>
      <c r="Z30" s="12" t="s">
        <v>247</v>
      </c>
      <c r="AA30" s="12" t="s">
        <v>248</v>
      </c>
      <c r="AB30" s="12">
        <v>330000</v>
      </c>
      <c r="AE30" s="12">
        <v>56.098820000000003</v>
      </c>
      <c r="AF30" s="12" t="s">
        <v>249</v>
      </c>
      <c r="AG30" s="12" t="s">
        <v>250</v>
      </c>
      <c r="AH30" s="12" t="s">
        <v>1721</v>
      </c>
      <c r="AI30" s="12">
        <v>112115.4742760909</v>
      </c>
      <c r="AJ30" s="12">
        <v>6289.5462100000004</v>
      </c>
      <c r="AK30" s="12">
        <v>133.28412544522311</v>
      </c>
      <c r="AL30" s="12">
        <v>133.28412544522311</v>
      </c>
      <c r="AM30" s="12">
        <v>50.47</v>
      </c>
      <c r="AN30" s="12">
        <v>50.47</v>
      </c>
      <c r="AO30" s="12" t="s">
        <v>252</v>
      </c>
      <c r="AP30" s="12" t="s">
        <v>253</v>
      </c>
      <c r="AQ30" s="12" t="s">
        <v>254</v>
      </c>
      <c r="AR30" s="12">
        <v>130000</v>
      </c>
      <c r="AU30" s="12">
        <v>47.683999999999997</v>
      </c>
      <c r="AV30" s="12" t="s">
        <v>249</v>
      </c>
      <c r="AW30" s="12" t="s">
        <v>250</v>
      </c>
      <c r="AX30" s="12" t="s">
        <v>255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 t="s">
        <v>256</v>
      </c>
      <c r="BF30" s="12" t="s">
        <v>257</v>
      </c>
      <c r="BG30" s="12" t="s">
        <v>258</v>
      </c>
      <c r="BH30" s="12">
        <v>200000</v>
      </c>
      <c r="BK30" s="12">
        <v>7.1525999999999996</v>
      </c>
      <c r="BL30" s="12" t="s">
        <v>249</v>
      </c>
      <c r="BM30" s="12" t="s">
        <v>250</v>
      </c>
      <c r="BN30" s="12" t="s">
        <v>255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</row>
    <row r="31" spans="1:72" hidden="1" x14ac:dyDescent="0.25">
      <c r="A31" s="12" t="s">
        <v>240</v>
      </c>
      <c r="B31" s="12" t="s">
        <v>330</v>
      </c>
      <c r="C31" s="12" t="s">
        <v>331</v>
      </c>
      <c r="D31" s="12" t="s">
        <v>332</v>
      </c>
      <c r="E31" s="12">
        <v>80.141180000000006</v>
      </c>
      <c r="F31" s="12" t="s">
        <v>333</v>
      </c>
      <c r="G31" s="12" t="s">
        <v>334</v>
      </c>
      <c r="H31" s="12" t="s">
        <v>9</v>
      </c>
      <c r="I31" s="12" t="s">
        <v>11</v>
      </c>
      <c r="J31" s="12" t="s">
        <v>1709</v>
      </c>
      <c r="K31" s="12">
        <v>150000</v>
      </c>
      <c r="N31" s="12">
        <v>80.141180000000006</v>
      </c>
      <c r="O31" s="12" t="s">
        <v>1718</v>
      </c>
      <c r="P31" s="12" t="s">
        <v>1719</v>
      </c>
      <c r="Q31" s="12" t="s">
        <v>1740</v>
      </c>
      <c r="R31" s="12">
        <v>64703.93820726718</v>
      </c>
      <c r="S31" s="12">
        <v>64703.93820726718</v>
      </c>
      <c r="T31" s="12">
        <v>5185.4497300000003</v>
      </c>
      <c r="U31" s="12">
        <v>61.88268903988115</v>
      </c>
      <c r="V31" s="12">
        <v>61.88268903988115</v>
      </c>
      <c r="W31" s="12">
        <v>62.74</v>
      </c>
      <c r="X31" s="12">
        <v>62.74</v>
      </c>
      <c r="Y31" s="12" t="s">
        <v>246</v>
      </c>
      <c r="Z31" s="12" t="s">
        <v>247</v>
      </c>
      <c r="AA31" s="12" t="s">
        <v>248</v>
      </c>
      <c r="AB31" s="12">
        <v>330000</v>
      </c>
      <c r="AE31" s="12">
        <v>80.141180000000006</v>
      </c>
      <c r="AF31" s="12" t="s">
        <v>249</v>
      </c>
      <c r="AG31" s="12" t="s">
        <v>250</v>
      </c>
      <c r="AH31" s="12" t="s">
        <v>1721</v>
      </c>
      <c r="AI31" s="12">
        <v>112115.4742760909</v>
      </c>
      <c r="AJ31" s="12">
        <v>8985.0660100000005</v>
      </c>
      <c r="AK31" s="12">
        <v>133.28412544522311</v>
      </c>
      <c r="AL31" s="12">
        <v>133.28412544522311</v>
      </c>
      <c r="AM31" s="12">
        <v>50.47</v>
      </c>
      <c r="AN31" s="12">
        <v>50.47</v>
      </c>
      <c r="AO31" s="12" t="s">
        <v>256</v>
      </c>
      <c r="AP31" s="12" t="s">
        <v>257</v>
      </c>
      <c r="AQ31" s="12" t="s">
        <v>258</v>
      </c>
      <c r="AR31" s="12">
        <v>200000</v>
      </c>
      <c r="AU31" s="12">
        <v>68.12</v>
      </c>
      <c r="AV31" s="12" t="s">
        <v>249</v>
      </c>
      <c r="AW31" s="12" t="s">
        <v>250</v>
      </c>
      <c r="AX31" s="12" t="s">
        <v>255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</row>
    <row r="32" spans="1:72" hidden="1" x14ac:dyDescent="0.25">
      <c r="A32" s="12" t="s">
        <v>240</v>
      </c>
      <c r="B32" s="12" t="s">
        <v>336</v>
      </c>
      <c r="C32" s="12" t="s">
        <v>337</v>
      </c>
      <c r="D32" s="12" t="s">
        <v>338</v>
      </c>
      <c r="E32" s="12">
        <v>81.916470000000004</v>
      </c>
      <c r="F32" s="12" t="s">
        <v>339</v>
      </c>
      <c r="G32" s="12" t="s">
        <v>340</v>
      </c>
      <c r="H32" s="12" t="s">
        <v>39</v>
      </c>
      <c r="I32" s="12" t="s">
        <v>41</v>
      </c>
      <c r="J32" s="12" t="s">
        <v>1709</v>
      </c>
      <c r="K32" s="12">
        <v>150000</v>
      </c>
      <c r="N32" s="12">
        <v>81.916470000000004</v>
      </c>
      <c r="O32" s="12" t="s">
        <v>1741</v>
      </c>
      <c r="P32" s="12" t="s">
        <v>1742</v>
      </c>
      <c r="Q32" s="12" t="s">
        <v>1743</v>
      </c>
      <c r="R32" s="12">
        <v>11701.63125285048</v>
      </c>
      <c r="S32" s="12">
        <v>11701.63125285048</v>
      </c>
      <c r="T32" s="12">
        <v>958.55633</v>
      </c>
      <c r="U32" s="12">
        <v>18.67912461789399</v>
      </c>
      <c r="V32" s="12">
        <v>18.67912461789399</v>
      </c>
      <c r="W32" s="12">
        <v>37.590000000000003</v>
      </c>
      <c r="X32" s="12">
        <v>37.590000000000003</v>
      </c>
      <c r="Y32" s="12" t="s">
        <v>246</v>
      </c>
      <c r="Z32" s="12" t="s">
        <v>247</v>
      </c>
      <c r="AA32" s="12" t="s">
        <v>248</v>
      </c>
      <c r="AB32" s="12">
        <v>330000</v>
      </c>
      <c r="AE32" s="12">
        <v>81.916470000000004</v>
      </c>
      <c r="AF32" s="12" t="s">
        <v>249</v>
      </c>
      <c r="AG32" s="12" t="s">
        <v>250</v>
      </c>
      <c r="AH32" s="12" t="s">
        <v>1744</v>
      </c>
      <c r="AI32" s="12">
        <v>195498.2459899674</v>
      </c>
      <c r="AJ32" s="12">
        <v>16014.526320000001</v>
      </c>
      <c r="AK32" s="12">
        <v>201.67779500325199</v>
      </c>
      <c r="AL32" s="12">
        <v>201.67779500325199</v>
      </c>
      <c r="AM32" s="12">
        <v>58.16</v>
      </c>
      <c r="AN32" s="12">
        <v>58.16</v>
      </c>
      <c r="AO32" s="12" t="s">
        <v>252</v>
      </c>
      <c r="AP32" s="12" t="s">
        <v>253</v>
      </c>
      <c r="AQ32" s="12" t="s">
        <v>254</v>
      </c>
      <c r="AR32" s="12">
        <v>130000</v>
      </c>
      <c r="AU32" s="12">
        <v>69.629000000000005</v>
      </c>
      <c r="AV32" s="12" t="s">
        <v>249</v>
      </c>
      <c r="AW32" s="12" t="s">
        <v>250</v>
      </c>
      <c r="AX32" s="12" t="s">
        <v>255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 t="s">
        <v>256</v>
      </c>
      <c r="BF32" s="12" t="s">
        <v>257</v>
      </c>
      <c r="BG32" s="12" t="s">
        <v>258</v>
      </c>
      <c r="BH32" s="12">
        <v>200000</v>
      </c>
      <c r="BK32" s="12">
        <v>10.44435</v>
      </c>
      <c r="BL32" s="12" t="s">
        <v>249</v>
      </c>
      <c r="BM32" s="12" t="s">
        <v>250</v>
      </c>
      <c r="BN32" s="12" t="s">
        <v>255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</row>
    <row r="33" spans="1:72" hidden="1" x14ac:dyDescent="0.25">
      <c r="A33" s="12" t="s">
        <v>240</v>
      </c>
      <c r="B33" s="12" t="s">
        <v>336</v>
      </c>
      <c r="C33" s="12" t="s">
        <v>337</v>
      </c>
      <c r="D33" s="12" t="s">
        <v>338</v>
      </c>
      <c r="E33" s="12">
        <v>117.02352999999999</v>
      </c>
      <c r="F33" s="12" t="s">
        <v>339</v>
      </c>
      <c r="G33" s="12" t="s">
        <v>340</v>
      </c>
      <c r="H33" s="12" t="s">
        <v>39</v>
      </c>
      <c r="I33" s="12" t="s">
        <v>41</v>
      </c>
      <c r="J33" s="12" t="s">
        <v>1709</v>
      </c>
      <c r="K33" s="12">
        <v>150000</v>
      </c>
      <c r="N33" s="12">
        <v>117.02352999999999</v>
      </c>
      <c r="O33" s="12" t="s">
        <v>1741</v>
      </c>
      <c r="P33" s="12" t="s">
        <v>1742</v>
      </c>
      <c r="Q33" s="12" t="s">
        <v>1743</v>
      </c>
      <c r="R33" s="12">
        <v>11701.63125285048</v>
      </c>
      <c r="S33" s="12">
        <v>11701.63125285048</v>
      </c>
      <c r="T33" s="12">
        <v>1369.36619</v>
      </c>
      <c r="U33" s="12">
        <v>18.67912461789399</v>
      </c>
      <c r="V33" s="12">
        <v>18.67912461789399</v>
      </c>
      <c r="W33" s="12">
        <v>37.590000000000003</v>
      </c>
      <c r="X33" s="12">
        <v>37.590000000000003</v>
      </c>
      <c r="Y33" s="12" t="s">
        <v>246</v>
      </c>
      <c r="Z33" s="12" t="s">
        <v>247</v>
      </c>
      <c r="AA33" s="12" t="s">
        <v>248</v>
      </c>
      <c r="AB33" s="12">
        <v>330000</v>
      </c>
      <c r="AE33" s="12">
        <v>117.02352999999999</v>
      </c>
      <c r="AF33" s="12" t="s">
        <v>249</v>
      </c>
      <c r="AG33" s="12" t="s">
        <v>250</v>
      </c>
      <c r="AH33" s="12" t="s">
        <v>1744</v>
      </c>
      <c r="AI33" s="12">
        <v>195498.2459899674</v>
      </c>
      <c r="AJ33" s="12">
        <v>22877.89474</v>
      </c>
      <c r="AK33" s="12">
        <v>201.67779500325199</v>
      </c>
      <c r="AL33" s="12">
        <v>201.67779500325199</v>
      </c>
      <c r="AM33" s="12">
        <v>58.16</v>
      </c>
      <c r="AN33" s="12">
        <v>58.16</v>
      </c>
      <c r="AO33" s="12" t="s">
        <v>256</v>
      </c>
      <c r="AP33" s="12" t="s">
        <v>257</v>
      </c>
      <c r="AQ33" s="12" t="s">
        <v>258</v>
      </c>
      <c r="AR33" s="12">
        <v>200000</v>
      </c>
      <c r="AU33" s="12">
        <v>99.47</v>
      </c>
      <c r="AV33" s="12" t="s">
        <v>249</v>
      </c>
      <c r="AW33" s="12" t="s">
        <v>250</v>
      </c>
      <c r="AX33" s="12" t="s">
        <v>255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</row>
    <row r="34" spans="1:72" hidden="1" x14ac:dyDescent="0.25">
      <c r="A34" s="12" t="s">
        <v>240</v>
      </c>
      <c r="B34" s="12" t="s">
        <v>342</v>
      </c>
      <c r="C34" s="12" t="s">
        <v>343</v>
      </c>
      <c r="D34" s="12" t="s">
        <v>344</v>
      </c>
      <c r="E34" s="12">
        <v>112.98412</v>
      </c>
      <c r="F34" s="12" t="s">
        <v>345</v>
      </c>
      <c r="G34" s="12" t="s">
        <v>346</v>
      </c>
      <c r="H34" s="12" t="s">
        <v>42</v>
      </c>
      <c r="I34" s="12" t="s">
        <v>44</v>
      </c>
      <c r="J34" s="12" t="s">
        <v>1709</v>
      </c>
      <c r="K34" s="12">
        <v>150000</v>
      </c>
      <c r="N34" s="12">
        <v>112.98412</v>
      </c>
      <c r="O34" s="12" t="s">
        <v>1745</v>
      </c>
      <c r="P34" s="12" t="s">
        <v>1746</v>
      </c>
      <c r="Q34" s="12" t="s">
        <v>1747</v>
      </c>
      <c r="R34" s="12">
        <v>18964.589433779242</v>
      </c>
      <c r="S34" s="12">
        <v>18964.589433779242</v>
      </c>
      <c r="T34" s="12">
        <v>2142.6974</v>
      </c>
      <c r="U34" s="12">
        <v>23.577527951118551</v>
      </c>
      <c r="V34" s="12">
        <v>23.577527951118551</v>
      </c>
      <c r="W34" s="12">
        <v>48.26</v>
      </c>
      <c r="X34" s="12">
        <v>48.26</v>
      </c>
      <c r="Y34" s="12" t="s">
        <v>246</v>
      </c>
      <c r="Z34" s="12" t="s">
        <v>247</v>
      </c>
      <c r="AA34" s="12" t="s">
        <v>248</v>
      </c>
      <c r="AB34" s="12">
        <v>330000</v>
      </c>
      <c r="AE34" s="12">
        <v>112.98412</v>
      </c>
      <c r="AF34" s="12" t="s">
        <v>249</v>
      </c>
      <c r="AG34" s="12" t="s">
        <v>250</v>
      </c>
      <c r="AH34" s="12" t="s">
        <v>1748</v>
      </c>
      <c r="AI34" s="12">
        <v>114707.8738100098</v>
      </c>
      <c r="AJ34" s="12">
        <v>12960.16791</v>
      </c>
      <c r="AK34" s="12">
        <v>126.65685652144759</v>
      </c>
      <c r="AL34" s="12">
        <v>126.65685652144759</v>
      </c>
      <c r="AM34" s="12">
        <v>54.34</v>
      </c>
      <c r="AN34" s="12">
        <v>54.34</v>
      </c>
      <c r="AO34" s="12" t="s">
        <v>252</v>
      </c>
      <c r="AP34" s="12" t="s">
        <v>253</v>
      </c>
      <c r="AQ34" s="12" t="s">
        <v>254</v>
      </c>
      <c r="AR34" s="12">
        <v>130000</v>
      </c>
      <c r="AU34" s="12">
        <v>96.036500000000004</v>
      </c>
      <c r="AV34" s="12" t="s">
        <v>249</v>
      </c>
      <c r="AW34" s="12" t="s">
        <v>250</v>
      </c>
      <c r="AX34" s="12" t="s">
        <v>255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 t="s">
        <v>256</v>
      </c>
      <c r="BF34" s="12" t="s">
        <v>257</v>
      </c>
      <c r="BG34" s="12" t="s">
        <v>258</v>
      </c>
      <c r="BH34" s="12">
        <v>200000</v>
      </c>
      <c r="BK34" s="12">
        <v>14.405480000000001</v>
      </c>
      <c r="BL34" s="12" t="s">
        <v>249</v>
      </c>
      <c r="BM34" s="12" t="s">
        <v>250</v>
      </c>
      <c r="BN34" s="12" t="s">
        <v>255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</row>
    <row r="35" spans="1:72" hidden="1" x14ac:dyDescent="0.25">
      <c r="A35" s="12" t="s">
        <v>240</v>
      </c>
      <c r="B35" s="12" t="s">
        <v>342</v>
      </c>
      <c r="C35" s="12" t="s">
        <v>343</v>
      </c>
      <c r="D35" s="12" t="s">
        <v>344</v>
      </c>
      <c r="E35" s="12">
        <v>161.40588</v>
      </c>
      <c r="F35" s="12" t="s">
        <v>345</v>
      </c>
      <c r="G35" s="12" t="s">
        <v>346</v>
      </c>
      <c r="H35" s="12" t="s">
        <v>42</v>
      </c>
      <c r="I35" s="12" t="s">
        <v>44</v>
      </c>
      <c r="J35" s="12" t="s">
        <v>1709</v>
      </c>
      <c r="K35" s="12">
        <v>150000</v>
      </c>
      <c r="N35" s="12">
        <v>161.40588</v>
      </c>
      <c r="O35" s="12" t="s">
        <v>1745</v>
      </c>
      <c r="P35" s="12" t="s">
        <v>1746</v>
      </c>
      <c r="Q35" s="12" t="s">
        <v>1747</v>
      </c>
      <c r="R35" s="12">
        <v>18964.589433779242</v>
      </c>
      <c r="S35" s="12">
        <v>18964.589433779242</v>
      </c>
      <c r="T35" s="12">
        <v>3060.99629</v>
      </c>
      <c r="U35" s="12">
        <v>23.577527951118551</v>
      </c>
      <c r="V35" s="12">
        <v>23.577527951118551</v>
      </c>
      <c r="W35" s="12">
        <v>48.26</v>
      </c>
      <c r="X35" s="12">
        <v>48.26</v>
      </c>
      <c r="Y35" s="12" t="s">
        <v>246</v>
      </c>
      <c r="Z35" s="12" t="s">
        <v>247</v>
      </c>
      <c r="AA35" s="12" t="s">
        <v>248</v>
      </c>
      <c r="AB35" s="12">
        <v>330000</v>
      </c>
      <c r="AE35" s="12">
        <v>161.40588</v>
      </c>
      <c r="AF35" s="12" t="s">
        <v>249</v>
      </c>
      <c r="AG35" s="12" t="s">
        <v>250</v>
      </c>
      <c r="AH35" s="12" t="s">
        <v>1748</v>
      </c>
      <c r="AI35" s="12">
        <v>114707.8738100098</v>
      </c>
      <c r="AJ35" s="12">
        <v>18514.525580000001</v>
      </c>
      <c r="AK35" s="12">
        <v>126.65685652144759</v>
      </c>
      <c r="AL35" s="12">
        <v>126.65685652144759</v>
      </c>
      <c r="AM35" s="12">
        <v>54.34</v>
      </c>
      <c r="AN35" s="12">
        <v>54.34</v>
      </c>
      <c r="AO35" s="12" t="s">
        <v>256</v>
      </c>
      <c r="AP35" s="12" t="s">
        <v>257</v>
      </c>
      <c r="AQ35" s="12" t="s">
        <v>258</v>
      </c>
      <c r="AR35" s="12">
        <v>200000</v>
      </c>
      <c r="AU35" s="12">
        <v>137.19499999999999</v>
      </c>
      <c r="AV35" s="12" t="s">
        <v>249</v>
      </c>
      <c r="AW35" s="12" t="s">
        <v>250</v>
      </c>
      <c r="AX35" s="12" t="s">
        <v>255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</row>
    <row r="36" spans="1:72" hidden="1" x14ac:dyDescent="0.25">
      <c r="A36" s="12" t="s">
        <v>240</v>
      </c>
      <c r="B36" s="12" t="s">
        <v>348</v>
      </c>
      <c r="C36" s="12" t="s">
        <v>349</v>
      </c>
      <c r="D36" s="12" t="s">
        <v>350</v>
      </c>
      <c r="E36" s="12">
        <v>119.42412</v>
      </c>
      <c r="F36" s="12" t="s">
        <v>351</v>
      </c>
      <c r="G36" s="12" t="s">
        <v>352</v>
      </c>
      <c r="H36" s="12" t="s">
        <v>246</v>
      </c>
      <c r="I36" s="12" t="s">
        <v>247</v>
      </c>
      <c r="J36" s="12" t="s">
        <v>248</v>
      </c>
      <c r="K36" s="12">
        <v>330000</v>
      </c>
      <c r="N36" s="12">
        <v>119.42412</v>
      </c>
      <c r="O36" s="12" t="s">
        <v>249</v>
      </c>
      <c r="P36" s="12" t="s">
        <v>250</v>
      </c>
      <c r="Q36" s="12" t="s">
        <v>353</v>
      </c>
      <c r="R36" s="12">
        <v>47362.305746570491</v>
      </c>
      <c r="S36" s="12">
        <v>47362.305746570491</v>
      </c>
      <c r="T36" s="12">
        <v>5656.2015799999999</v>
      </c>
      <c r="U36" s="12">
        <v>50.459850514646099</v>
      </c>
      <c r="V36" s="12">
        <v>50.459850514646099</v>
      </c>
      <c r="W36" s="12">
        <v>56.32</v>
      </c>
      <c r="X36" s="12">
        <v>56.32</v>
      </c>
      <c r="Y36" s="12" t="s">
        <v>252</v>
      </c>
      <c r="Z36" s="12" t="s">
        <v>253</v>
      </c>
      <c r="AA36" s="12" t="s">
        <v>254</v>
      </c>
      <c r="AB36" s="12">
        <v>130000</v>
      </c>
      <c r="AE36" s="12">
        <v>101.51049999999999</v>
      </c>
      <c r="AF36" s="12" t="s">
        <v>249</v>
      </c>
      <c r="AG36" s="12" t="s">
        <v>250</v>
      </c>
      <c r="AH36" s="12" t="s">
        <v>255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 t="s">
        <v>256</v>
      </c>
      <c r="AP36" s="12" t="s">
        <v>257</v>
      </c>
      <c r="AQ36" s="12" t="s">
        <v>258</v>
      </c>
      <c r="AR36" s="12">
        <v>200000</v>
      </c>
      <c r="AU36" s="12">
        <v>15.22658</v>
      </c>
      <c r="AV36" s="12" t="s">
        <v>249</v>
      </c>
      <c r="AW36" s="12" t="s">
        <v>250</v>
      </c>
      <c r="AX36" s="12" t="s">
        <v>255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</row>
    <row r="37" spans="1:72" hidden="1" x14ac:dyDescent="0.25">
      <c r="A37" s="12" t="s">
        <v>240</v>
      </c>
      <c r="B37" s="12" t="s">
        <v>348</v>
      </c>
      <c r="C37" s="12" t="s">
        <v>349</v>
      </c>
      <c r="D37" s="12" t="s">
        <v>350</v>
      </c>
      <c r="E37" s="12">
        <v>170.60588000000001</v>
      </c>
      <c r="F37" s="12" t="s">
        <v>351</v>
      </c>
      <c r="G37" s="12" t="s">
        <v>352</v>
      </c>
      <c r="H37" s="12" t="s">
        <v>246</v>
      </c>
      <c r="I37" s="12" t="s">
        <v>247</v>
      </c>
      <c r="J37" s="12" t="s">
        <v>248</v>
      </c>
      <c r="K37" s="12">
        <v>330000</v>
      </c>
      <c r="N37" s="12">
        <v>170.60588000000001</v>
      </c>
      <c r="O37" s="12" t="s">
        <v>249</v>
      </c>
      <c r="P37" s="12" t="s">
        <v>250</v>
      </c>
      <c r="Q37" s="12" t="s">
        <v>353</v>
      </c>
      <c r="R37" s="12">
        <v>47362.305746570491</v>
      </c>
      <c r="S37" s="12">
        <v>47362.305746570491</v>
      </c>
      <c r="T37" s="12">
        <v>8080.2879599999997</v>
      </c>
      <c r="U37" s="12">
        <v>50.459850514646099</v>
      </c>
      <c r="V37" s="12">
        <v>50.459850514646099</v>
      </c>
      <c r="W37" s="12">
        <v>56.32</v>
      </c>
      <c r="X37" s="12">
        <v>56.32</v>
      </c>
      <c r="Y37" s="12" t="s">
        <v>256</v>
      </c>
      <c r="Z37" s="12" t="s">
        <v>257</v>
      </c>
      <c r="AA37" s="12" t="s">
        <v>258</v>
      </c>
      <c r="AB37" s="12">
        <v>200000</v>
      </c>
      <c r="AE37" s="12">
        <v>145.01499999999999</v>
      </c>
      <c r="AF37" s="12" t="s">
        <v>249</v>
      </c>
      <c r="AG37" s="12" t="s">
        <v>250</v>
      </c>
      <c r="AH37" s="12" t="s">
        <v>255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</row>
    <row r="38" spans="1:72" hidden="1" x14ac:dyDescent="0.25">
      <c r="A38" s="12" t="s">
        <v>240</v>
      </c>
      <c r="B38" s="12" t="s">
        <v>354</v>
      </c>
      <c r="C38" s="12" t="s">
        <v>355</v>
      </c>
      <c r="D38" s="12" t="s">
        <v>312</v>
      </c>
      <c r="E38" s="12">
        <v>23.25235</v>
      </c>
      <c r="F38" s="12" t="s">
        <v>356</v>
      </c>
      <c r="G38" s="12" t="s">
        <v>357</v>
      </c>
      <c r="H38" s="12" t="s">
        <v>9</v>
      </c>
      <c r="I38" s="12" t="s">
        <v>11</v>
      </c>
      <c r="J38" s="12" t="s">
        <v>1709</v>
      </c>
      <c r="K38" s="12">
        <v>150000</v>
      </c>
      <c r="N38" s="12">
        <v>23.25235</v>
      </c>
      <c r="O38" s="12" t="s">
        <v>1718</v>
      </c>
      <c r="P38" s="12" t="s">
        <v>1719</v>
      </c>
      <c r="Q38" s="12" t="s">
        <v>1749</v>
      </c>
      <c r="R38" s="12">
        <v>27036.888211766189</v>
      </c>
      <c r="S38" s="12">
        <v>27036.888211766189</v>
      </c>
      <c r="T38" s="12">
        <v>628.67127000000005</v>
      </c>
      <c r="U38" s="12">
        <v>37.190156933647749</v>
      </c>
      <c r="V38" s="12">
        <v>37.190156933647749</v>
      </c>
      <c r="W38" s="12">
        <v>43.62</v>
      </c>
      <c r="X38" s="12">
        <v>43.62</v>
      </c>
      <c r="Y38" s="12" t="s">
        <v>246</v>
      </c>
      <c r="Z38" s="12" t="s">
        <v>247</v>
      </c>
      <c r="AA38" s="12" t="s">
        <v>248</v>
      </c>
      <c r="AB38" s="12">
        <v>330000</v>
      </c>
      <c r="AE38" s="12">
        <v>23.25235</v>
      </c>
      <c r="AF38" s="12" t="s">
        <v>249</v>
      </c>
      <c r="AG38" s="12" t="s">
        <v>250</v>
      </c>
      <c r="AH38" s="12" t="s">
        <v>1721</v>
      </c>
      <c r="AI38" s="12">
        <v>112115.4742760909</v>
      </c>
      <c r="AJ38" s="12">
        <v>2606.9485800000002</v>
      </c>
      <c r="AK38" s="12">
        <v>133.28412544522311</v>
      </c>
      <c r="AL38" s="12">
        <v>133.28412544522311</v>
      </c>
      <c r="AM38" s="12">
        <v>50.47</v>
      </c>
      <c r="AN38" s="12">
        <v>50.47</v>
      </c>
      <c r="AO38" s="12" t="s">
        <v>252</v>
      </c>
      <c r="AP38" s="12" t="s">
        <v>253</v>
      </c>
      <c r="AQ38" s="12" t="s">
        <v>254</v>
      </c>
      <c r="AR38" s="12">
        <v>130000</v>
      </c>
      <c r="AU38" s="12">
        <v>19.764500000000002</v>
      </c>
      <c r="AV38" s="12" t="s">
        <v>249</v>
      </c>
      <c r="AW38" s="12" t="s">
        <v>250</v>
      </c>
      <c r="AX38" s="12" t="s">
        <v>255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 t="s">
        <v>256</v>
      </c>
      <c r="BF38" s="12" t="s">
        <v>257</v>
      </c>
      <c r="BG38" s="12" t="s">
        <v>258</v>
      </c>
      <c r="BH38" s="12">
        <v>200000</v>
      </c>
      <c r="BK38" s="12">
        <v>2.96468</v>
      </c>
      <c r="BL38" s="12" t="s">
        <v>249</v>
      </c>
      <c r="BM38" s="12" t="s">
        <v>250</v>
      </c>
      <c r="BN38" s="12" t="s">
        <v>255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</row>
    <row r="39" spans="1:72" hidden="1" x14ac:dyDescent="0.25">
      <c r="A39" s="12" t="s">
        <v>240</v>
      </c>
      <c r="B39" s="12" t="s">
        <v>354</v>
      </c>
      <c r="C39" s="12" t="s">
        <v>355</v>
      </c>
      <c r="D39" s="12" t="s">
        <v>312</v>
      </c>
      <c r="E39" s="12">
        <v>33.217649999999999</v>
      </c>
      <c r="F39" s="12" t="s">
        <v>356</v>
      </c>
      <c r="G39" s="12" t="s">
        <v>357</v>
      </c>
      <c r="H39" s="12" t="s">
        <v>9</v>
      </c>
      <c r="I39" s="12" t="s">
        <v>11</v>
      </c>
      <c r="J39" s="12" t="s">
        <v>1709</v>
      </c>
      <c r="K39" s="12">
        <v>150000</v>
      </c>
      <c r="N39" s="12">
        <v>33.217649999999999</v>
      </c>
      <c r="O39" s="12" t="s">
        <v>1718</v>
      </c>
      <c r="P39" s="12" t="s">
        <v>1719</v>
      </c>
      <c r="Q39" s="12" t="s">
        <v>1749</v>
      </c>
      <c r="R39" s="12">
        <v>27036.888211766189</v>
      </c>
      <c r="S39" s="12">
        <v>27036.888211766189</v>
      </c>
      <c r="T39" s="12">
        <v>898.10181</v>
      </c>
      <c r="U39" s="12">
        <v>37.190156933647749</v>
      </c>
      <c r="V39" s="12">
        <v>37.190156933647749</v>
      </c>
      <c r="W39" s="12">
        <v>43.62</v>
      </c>
      <c r="X39" s="12">
        <v>43.62</v>
      </c>
      <c r="Y39" s="12" t="s">
        <v>246</v>
      </c>
      <c r="Z39" s="12" t="s">
        <v>247</v>
      </c>
      <c r="AA39" s="12" t="s">
        <v>248</v>
      </c>
      <c r="AB39" s="12">
        <v>330000</v>
      </c>
      <c r="AE39" s="12">
        <v>33.217649999999999</v>
      </c>
      <c r="AF39" s="12" t="s">
        <v>249</v>
      </c>
      <c r="AG39" s="12" t="s">
        <v>250</v>
      </c>
      <c r="AH39" s="12" t="s">
        <v>1721</v>
      </c>
      <c r="AI39" s="12">
        <v>112115.4742760909</v>
      </c>
      <c r="AJ39" s="12">
        <v>3724.21225</v>
      </c>
      <c r="AK39" s="12">
        <v>133.28412544522311</v>
      </c>
      <c r="AL39" s="12">
        <v>133.28412544522311</v>
      </c>
      <c r="AM39" s="12">
        <v>50.47</v>
      </c>
      <c r="AN39" s="12">
        <v>50.47</v>
      </c>
      <c r="AO39" s="12" t="s">
        <v>256</v>
      </c>
      <c r="AP39" s="12" t="s">
        <v>257</v>
      </c>
      <c r="AQ39" s="12" t="s">
        <v>258</v>
      </c>
      <c r="AR39" s="12">
        <v>200000</v>
      </c>
      <c r="AU39" s="12">
        <v>28.234999999999999</v>
      </c>
      <c r="AV39" s="12" t="s">
        <v>249</v>
      </c>
      <c r="AW39" s="12" t="s">
        <v>250</v>
      </c>
      <c r="AX39" s="12" t="s">
        <v>255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</row>
    <row r="40" spans="1:72" hidden="1" x14ac:dyDescent="0.25">
      <c r="A40" s="12" t="s">
        <v>240</v>
      </c>
      <c r="B40" s="12" t="s">
        <v>359</v>
      </c>
      <c r="C40" s="12" t="s">
        <v>360</v>
      </c>
      <c r="D40" s="12" t="s">
        <v>332</v>
      </c>
      <c r="E40" s="12">
        <v>95.500590000000003</v>
      </c>
      <c r="F40" s="12" t="s">
        <v>361</v>
      </c>
      <c r="G40" s="12" t="s">
        <v>362</v>
      </c>
      <c r="H40" s="12" t="s">
        <v>246</v>
      </c>
      <c r="I40" s="12" t="s">
        <v>247</v>
      </c>
      <c r="J40" s="12" t="s">
        <v>248</v>
      </c>
      <c r="K40" s="12">
        <v>330000</v>
      </c>
      <c r="N40" s="12">
        <v>95.500590000000003</v>
      </c>
      <c r="O40" s="12" t="s">
        <v>249</v>
      </c>
      <c r="P40" s="12" t="s">
        <v>250</v>
      </c>
      <c r="Q40" s="12" t="s">
        <v>363</v>
      </c>
      <c r="R40" s="12">
        <v>97977.249412071891</v>
      </c>
      <c r="S40" s="12">
        <v>97977.249412071891</v>
      </c>
      <c r="T40" s="12">
        <v>9356.8849499999997</v>
      </c>
      <c r="U40" s="12">
        <v>115.0718477720276</v>
      </c>
      <c r="V40" s="12">
        <v>115.0718477720276</v>
      </c>
      <c r="W40" s="12">
        <v>51.09</v>
      </c>
      <c r="X40" s="12">
        <v>51.09</v>
      </c>
      <c r="Y40" s="12" t="s">
        <v>252</v>
      </c>
      <c r="Z40" s="12" t="s">
        <v>253</v>
      </c>
      <c r="AA40" s="12" t="s">
        <v>254</v>
      </c>
      <c r="AB40" s="12">
        <v>130000</v>
      </c>
      <c r="AE40" s="12">
        <v>81.1755</v>
      </c>
      <c r="AF40" s="12" t="s">
        <v>249</v>
      </c>
      <c r="AG40" s="12" t="s">
        <v>250</v>
      </c>
      <c r="AH40" s="12" t="s">
        <v>255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 t="s">
        <v>256</v>
      </c>
      <c r="AP40" s="12" t="s">
        <v>257</v>
      </c>
      <c r="AQ40" s="12" t="s">
        <v>258</v>
      </c>
      <c r="AR40" s="12">
        <v>200000</v>
      </c>
      <c r="AU40" s="12">
        <v>12.17633</v>
      </c>
      <c r="AV40" s="12" t="s">
        <v>249</v>
      </c>
      <c r="AW40" s="12" t="s">
        <v>250</v>
      </c>
      <c r="AX40" s="12" t="s">
        <v>255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</row>
    <row r="41" spans="1:72" hidden="1" x14ac:dyDescent="0.25">
      <c r="A41" s="12" t="s">
        <v>240</v>
      </c>
      <c r="B41" s="12" t="s">
        <v>359</v>
      </c>
      <c r="C41" s="12" t="s">
        <v>360</v>
      </c>
      <c r="D41" s="12" t="s">
        <v>332</v>
      </c>
      <c r="E41" s="12">
        <v>136.42940999999999</v>
      </c>
      <c r="F41" s="12" t="s">
        <v>361</v>
      </c>
      <c r="G41" s="12" t="s">
        <v>362</v>
      </c>
      <c r="H41" s="12" t="s">
        <v>246</v>
      </c>
      <c r="I41" s="12" t="s">
        <v>247</v>
      </c>
      <c r="J41" s="12" t="s">
        <v>248</v>
      </c>
      <c r="K41" s="12">
        <v>330000</v>
      </c>
      <c r="N41" s="12">
        <v>136.42940999999999</v>
      </c>
      <c r="O41" s="12" t="s">
        <v>249</v>
      </c>
      <c r="P41" s="12" t="s">
        <v>250</v>
      </c>
      <c r="Q41" s="12" t="s">
        <v>363</v>
      </c>
      <c r="R41" s="12">
        <v>97977.249412071891</v>
      </c>
      <c r="S41" s="12">
        <v>97977.249412071891</v>
      </c>
      <c r="T41" s="12">
        <v>13366.978510000001</v>
      </c>
      <c r="U41" s="12">
        <v>115.0718477720276</v>
      </c>
      <c r="V41" s="12">
        <v>115.0718477720276</v>
      </c>
      <c r="W41" s="12">
        <v>51.09</v>
      </c>
      <c r="X41" s="12">
        <v>51.09</v>
      </c>
      <c r="Y41" s="12" t="s">
        <v>256</v>
      </c>
      <c r="Z41" s="12" t="s">
        <v>257</v>
      </c>
      <c r="AA41" s="12" t="s">
        <v>258</v>
      </c>
      <c r="AB41" s="12">
        <v>200000</v>
      </c>
      <c r="AE41" s="12">
        <v>115.965</v>
      </c>
      <c r="AF41" s="12" t="s">
        <v>249</v>
      </c>
      <c r="AG41" s="12" t="s">
        <v>250</v>
      </c>
      <c r="AH41" s="12" t="s">
        <v>255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</row>
    <row r="42" spans="1:72" hidden="1" x14ac:dyDescent="0.25">
      <c r="A42" s="12" t="s">
        <v>240</v>
      </c>
      <c r="B42" s="12" t="s">
        <v>364</v>
      </c>
      <c r="C42" s="12" t="s">
        <v>365</v>
      </c>
      <c r="D42" s="12" t="s">
        <v>366</v>
      </c>
      <c r="E42" s="12">
        <v>69.201179999999994</v>
      </c>
      <c r="F42" s="12" t="s">
        <v>367</v>
      </c>
      <c r="G42" s="12" t="s">
        <v>368</v>
      </c>
      <c r="H42" s="12" t="s">
        <v>42</v>
      </c>
      <c r="I42" s="12" t="s">
        <v>44</v>
      </c>
      <c r="J42" s="12" t="s">
        <v>1709</v>
      </c>
      <c r="K42" s="12">
        <v>150000</v>
      </c>
      <c r="N42" s="12">
        <v>69.201179999999994</v>
      </c>
      <c r="O42" s="12" t="s">
        <v>1745</v>
      </c>
      <c r="P42" s="12" t="s">
        <v>1746</v>
      </c>
      <c r="Q42" s="12" t="s">
        <v>1750</v>
      </c>
      <c r="R42" s="12">
        <v>39790.227234005142</v>
      </c>
      <c r="S42" s="12">
        <v>39790.227234005142</v>
      </c>
      <c r="T42" s="12">
        <v>2753.5305400000002</v>
      </c>
      <c r="U42" s="12">
        <v>38.705699605906531</v>
      </c>
      <c r="V42" s="12">
        <v>38.705699605906531</v>
      </c>
      <c r="W42" s="12">
        <v>61.68</v>
      </c>
      <c r="X42" s="12">
        <v>61.68</v>
      </c>
      <c r="Y42" s="12" t="s">
        <v>246</v>
      </c>
      <c r="Z42" s="12" t="s">
        <v>247</v>
      </c>
      <c r="AA42" s="12" t="s">
        <v>248</v>
      </c>
      <c r="AB42" s="12">
        <v>330000</v>
      </c>
      <c r="AE42" s="12">
        <v>69.201179999999994</v>
      </c>
      <c r="AF42" s="12" t="s">
        <v>249</v>
      </c>
      <c r="AG42" s="12" t="s">
        <v>250</v>
      </c>
      <c r="AH42" s="12" t="s">
        <v>1748</v>
      </c>
      <c r="AI42" s="12">
        <v>114707.8738100098</v>
      </c>
      <c r="AJ42" s="12">
        <v>7937.9198200000001</v>
      </c>
      <c r="AK42" s="12">
        <v>126.65685652144759</v>
      </c>
      <c r="AL42" s="12">
        <v>126.65685652144759</v>
      </c>
      <c r="AM42" s="12">
        <v>54.34</v>
      </c>
      <c r="AN42" s="12">
        <v>54.34</v>
      </c>
      <c r="AO42" s="12" t="s">
        <v>252</v>
      </c>
      <c r="AP42" s="12" t="s">
        <v>253</v>
      </c>
      <c r="AQ42" s="12" t="s">
        <v>254</v>
      </c>
      <c r="AR42" s="12">
        <v>130000</v>
      </c>
      <c r="AU42" s="12">
        <v>58.820999999999998</v>
      </c>
      <c r="AV42" s="12" t="s">
        <v>249</v>
      </c>
      <c r="AW42" s="12" t="s">
        <v>250</v>
      </c>
      <c r="AX42" s="12" t="s">
        <v>255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 t="s">
        <v>256</v>
      </c>
      <c r="BF42" s="12" t="s">
        <v>257</v>
      </c>
      <c r="BG42" s="12" t="s">
        <v>258</v>
      </c>
      <c r="BH42" s="12">
        <v>200000</v>
      </c>
      <c r="BK42" s="12">
        <v>8.82315</v>
      </c>
      <c r="BL42" s="12" t="s">
        <v>249</v>
      </c>
      <c r="BM42" s="12" t="s">
        <v>250</v>
      </c>
      <c r="BN42" s="12" t="s">
        <v>255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</row>
    <row r="43" spans="1:72" hidden="1" x14ac:dyDescent="0.25">
      <c r="A43" s="12" t="s">
        <v>240</v>
      </c>
      <c r="B43" s="12" t="s">
        <v>364</v>
      </c>
      <c r="C43" s="12" t="s">
        <v>365</v>
      </c>
      <c r="D43" s="12" t="s">
        <v>366</v>
      </c>
      <c r="E43" s="12">
        <v>98.858819999999994</v>
      </c>
      <c r="F43" s="12" t="s">
        <v>367</v>
      </c>
      <c r="G43" s="12" t="s">
        <v>368</v>
      </c>
      <c r="H43" s="12" t="s">
        <v>42</v>
      </c>
      <c r="I43" s="12" t="s">
        <v>44</v>
      </c>
      <c r="J43" s="12" t="s">
        <v>1709</v>
      </c>
      <c r="K43" s="12">
        <v>150000</v>
      </c>
      <c r="N43" s="12">
        <v>98.858819999999994</v>
      </c>
      <c r="O43" s="12" t="s">
        <v>1745</v>
      </c>
      <c r="P43" s="12" t="s">
        <v>1746</v>
      </c>
      <c r="Q43" s="12" t="s">
        <v>1750</v>
      </c>
      <c r="R43" s="12">
        <v>39790.227234005142</v>
      </c>
      <c r="S43" s="12">
        <v>39790.227234005142</v>
      </c>
      <c r="T43" s="12">
        <v>3933.6150499999999</v>
      </c>
      <c r="U43" s="12">
        <v>38.705699605906531</v>
      </c>
      <c r="V43" s="12">
        <v>38.705699605906531</v>
      </c>
      <c r="W43" s="12">
        <v>61.68</v>
      </c>
      <c r="X43" s="12">
        <v>61.68</v>
      </c>
      <c r="Y43" s="12" t="s">
        <v>246</v>
      </c>
      <c r="Z43" s="12" t="s">
        <v>247</v>
      </c>
      <c r="AA43" s="12" t="s">
        <v>248</v>
      </c>
      <c r="AB43" s="12">
        <v>330000</v>
      </c>
      <c r="AE43" s="12">
        <v>98.858819999999994</v>
      </c>
      <c r="AF43" s="12" t="s">
        <v>249</v>
      </c>
      <c r="AG43" s="12" t="s">
        <v>250</v>
      </c>
      <c r="AH43" s="12" t="s">
        <v>1748</v>
      </c>
      <c r="AI43" s="12">
        <v>114707.8738100098</v>
      </c>
      <c r="AJ43" s="12">
        <v>11339.88545</v>
      </c>
      <c r="AK43" s="12">
        <v>126.65685652144759</v>
      </c>
      <c r="AL43" s="12">
        <v>126.65685652144759</v>
      </c>
      <c r="AM43" s="12">
        <v>54.34</v>
      </c>
      <c r="AN43" s="12">
        <v>54.34</v>
      </c>
      <c r="AO43" s="12" t="s">
        <v>256</v>
      </c>
      <c r="AP43" s="12" t="s">
        <v>257</v>
      </c>
      <c r="AQ43" s="12" t="s">
        <v>258</v>
      </c>
      <c r="AR43" s="12">
        <v>200000</v>
      </c>
      <c r="AU43" s="12">
        <v>84.03</v>
      </c>
      <c r="AV43" s="12" t="s">
        <v>249</v>
      </c>
      <c r="AW43" s="12" t="s">
        <v>250</v>
      </c>
      <c r="AX43" s="12" t="s">
        <v>255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</row>
    <row r="44" spans="1:72" hidden="1" x14ac:dyDescent="0.25">
      <c r="A44" s="12" t="s">
        <v>240</v>
      </c>
      <c r="B44" s="12" t="s">
        <v>370</v>
      </c>
      <c r="C44" s="12" t="s">
        <v>371</v>
      </c>
      <c r="D44" s="12" t="s">
        <v>372</v>
      </c>
      <c r="E44" s="12">
        <v>54.501179999999998</v>
      </c>
      <c r="F44" s="12" t="s">
        <v>373</v>
      </c>
      <c r="G44" s="12" t="s">
        <v>374</v>
      </c>
      <c r="H44" s="12" t="s">
        <v>246</v>
      </c>
      <c r="I44" s="12" t="s">
        <v>247</v>
      </c>
      <c r="J44" s="12" t="s">
        <v>248</v>
      </c>
      <c r="K44" s="12">
        <v>330000</v>
      </c>
      <c r="N44" s="12">
        <v>54.501179999999998</v>
      </c>
      <c r="O44" s="12" t="s">
        <v>249</v>
      </c>
      <c r="P44" s="12" t="s">
        <v>250</v>
      </c>
      <c r="Q44" s="12" t="s">
        <v>375</v>
      </c>
      <c r="R44" s="12">
        <v>101059.3211222028</v>
      </c>
      <c r="S44" s="12">
        <v>101059.3211222028</v>
      </c>
      <c r="T44" s="12">
        <v>5507.8518899999999</v>
      </c>
      <c r="U44" s="12">
        <v>116.010870115071</v>
      </c>
      <c r="V44" s="12">
        <v>116.010870115071</v>
      </c>
      <c r="W44" s="12">
        <v>52.27</v>
      </c>
      <c r="X44" s="12">
        <v>52.27</v>
      </c>
      <c r="Y44" s="12" t="s">
        <v>252</v>
      </c>
      <c r="Z44" s="12" t="s">
        <v>253</v>
      </c>
      <c r="AA44" s="12" t="s">
        <v>254</v>
      </c>
      <c r="AB44" s="12">
        <v>130000</v>
      </c>
      <c r="AE44" s="12">
        <v>46.326000000000001</v>
      </c>
      <c r="AF44" s="12" t="s">
        <v>249</v>
      </c>
      <c r="AG44" s="12" t="s">
        <v>250</v>
      </c>
      <c r="AH44" s="12" t="s">
        <v>255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 t="s">
        <v>256</v>
      </c>
      <c r="AP44" s="12" t="s">
        <v>257</v>
      </c>
      <c r="AQ44" s="12" t="s">
        <v>258</v>
      </c>
      <c r="AR44" s="12">
        <v>200000</v>
      </c>
      <c r="AU44" s="12">
        <v>6.9489000000000001</v>
      </c>
      <c r="AV44" s="12" t="s">
        <v>249</v>
      </c>
      <c r="AW44" s="12" t="s">
        <v>250</v>
      </c>
      <c r="AX44" s="12" t="s">
        <v>255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</row>
    <row r="45" spans="1:72" hidden="1" x14ac:dyDescent="0.25">
      <c r="A45" s="12" t="s">
        <v>240</v>
      </c>
      <c r="B45" s="12" t="s">
        <v>370</v>
      </c>
      <c r="C45" s="12" t="s">
        <v>371</v>
      </c>
      <c r="D45" s="12" t="s">
        <v>372</v>
      </c>
      <c r="E45" s="12">
        <v>77.858819999999994</v>
      </c>
      <c r="F45" s="12" t="s">
        <v>373</v>
      </c>
      <c r="G45" s="12" t="s">
        <v>374</v>
      </c>
      <c r="H45" s="12" t="s">
        <v>246</v>
      </c>
      <c r="I45" s="12" t="s">
        <v>247</v>
      </c>
      <c r="J45" s="12" t="s">
        <v>248</v>
      </c>
      <c r="K45" s="12">
        <v>330000</v>
      </c>
      <c r="N45" s="12">
        <v>77.858819999999994</v>
      </c>
      <c r="O45" s="12" t="s">
        <v>249</v>
      </c>
      <c r="P45" s="12" t="s">
        <v>250</v>
      </c>
      <c r="Q45" s="12" t="s">
        <v>375</v>
      </c>
      <c r="R45" s="12">
        <v>101059.3211222028</v>
      </c>
      <c r="S45" s="12">
        <v>101059.3211222028</v>
      </c>
      <c r="T45" s="12">
        <v>7868.3598499999998</v>
      </c>
      <c r="U45" s="12">
        <v>116.010870115071</v>
      </c>
      <c r="V45" s="12">
        <v>116.010870115071</v>
      </c>
      <c r="W45" s="12">
        <v>52.27</v>
      </c>
      <c r="X45" s="12">
        <v>52.27</v>
      </c>
      <c r="Y45" s="12" t="s">
        <v>256</v>
      </c>
      <c r="Z45" s="12" t="s">
        <v>257</v>
      </c>
      <c r="AA45" s="12" t="s">
        <v>258</v>
      </c>
      <c r="AB45" s="12">
        <v>200000</v>
      </c>
      <c r="AE45" s="12">
        <v>66.180000000000007</v>
      </c>
      <c r="AF45" s="12" t="s">
        <v>249</v>
      </c>
      <c r="AG45" s="12" t="s">
        <v>250</v>
      </c>
      <c r="AH45" s="12" t="s">
        <v>255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</row>
    <row r="46" spans="1:72" hidden="1" x14ac:dyDescent="0.25">
      <c r="A46" s="12" t="s">
        <v>240</v>
      </c>
      <c r="B46" s="12" t="s">
        <v>376</v>
      </c>
      <c r="C46" s="12" t="s">
        <v>377</v>
      </c>
      <c r="D46" s="12" t="s">
        <v>294</v>
      </c>
      <c r="E46" s="12">
        <v>564.66117999999994</v>
      </c>
      <c r="F46" s="12" t="s">
        <v>378</v>
      </c>
      <c r="G46" s="12" t="s">
        <v>379</v>
      </c>
      <c r="H46" s="12" t="s">
        <v>33</v>
      </c>
      <c r="I46" s="12" t="s">
        <v>35</v>
      </c>
      <c r="J46" s="12" t="s">
        <v>1709</v>
      </c>
      <c r="K46" s="12">
        <v>60000</v>
      </c>
      <c r="N46" s="12">
        <v>564.66117999999994</v>
      </c>
      <c r="O46" s="12" t="s">
        <v>1722</v>
      </c>
      <c r="P46" s="12" t="s">
        <v>1723</v>
      </c>
      <c r="Q46" s="12" t="s">
        <v>1751</v>
      </c>
      <c r="R46" s="12">
        <v>11398.3519898391</v>
      </c>
      <c r="S46" s="12">
        <v>11398.3519898391</v>
      </c>
      <c r="T46" s="12">
        <v>6436.2068399999998</v>
      </c>
      <c r="U46" s="12">
        <v>15.15435897763342</v>
      </c>
      <c r="V46" s="12">
        <v>15.15435897763342</v>
      </c>
      <c r="W46" s="12">
        <v>45.13</v>
      </c>
      <c r="X46" s="12">
        <v>45.13</v>
      </c>
      <c r="Y46" s="12" t="s">
        <v>246</v>
      </c>
      <c r="Z46" s="12" t="s">
        <v>247</v>
      </c>
      <c r="AA46" s="12" t="s">
        <v>248</v>
      </c>
      <c r="AB46" s="12">
        <v>330000</v>
      </c>
      <c r="AE46" s="12">
        <v>564.66117999999994</v>
      </c>
      <c r="AF46" s="12" t="s">
        <v>249</v>
      </c>
      <c r="AG46" s="12" t="s">
        <v>250</v>
      </c>
      <c r="AH46" s="12" t="s">
        <v>1725</v>
      </c>
      <c r="AI46" s="12">
        <v>186520.5987162455</v>
      </c>
      <c r="AJ46" s="12">
        <v>105320.94071</v>
      </c>
      <c r="AK46" s="12">
        <v>200.78056984332409</v>
      </c>
      <c r="AL46" s="12">
        <v>200.78056984332409</v>
      </c>
      <c r="AM46" s="12">
        <v>55.74</v>
      </c>
      <c r="AN46" s="12">
        <v>55.74</v>
      </c>
      <c r="AO46" s="12" t="s">
        <v>252</v>
      </c>
      <c r="AP46" s="12" t="s">
        <v>253</v>
      </c>
      <c r="AQ46" s="12" t="s">
        <v>254</v>
      </c>
      <c r="AR46" s="12">
        <v>130000</v>
      </c>
      <c r="AU46" s="12">
        <v>479.96199999999999</v>
      </c>
      <c r="AV46" s="12" t="s">
        <v>249</v>
      </c>
      <c r="AW46" s="12" t="s">
        <v>250</v>
      </c>
      <c r="AX46" s="12" t="s">
        <v>255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 t="s">
        <v>256</v>
      </c>
      <c r="BF46" s="12" t="s">
        <v>257</v>
      </c>
      <c r="BG46" s="12" t="s">
        <v>258</v>
      </c>
      <c r="BH46" s="12">
        <v>200000</v>
      </c>
      <c r="BK46" s="12">
        <v>71.994299999999996</v>
      </c>
      <c r="BL46" s="12" t="s">
        <v>249</v>
      </c>
      <c r="BM46" s="12" t="s">
        <v>250</v>
      </c>
      <c r="BN46" s="12" t="s">
        <v>255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</row>
    <row r="47" spans="1:72" hidden="1" x14ac:dyDescent="0.25">
      <c r="A47" s="12" t="s">
        <v>240</v>
      </c>
      <c r="B47" s="12" t="s">
        <v>376</v>
      </c>
      <c r="C47" s="12" t="s">
        <v>377</v>
      </c>
      <c r="D47" s="12" t="s">
        <v>294</v>
      </c>
      <c r="E47" s="12">
        <v>806.65881999999999</v>
      </c>
      <c r="F47" s="12" t="s">
        <v>378</v>
      </c>
      <c r="G47" s="12" t="s">
        <v>379</v>
      </c>
      <c r="H47" s="12" t="s">
        <v>33</v>
      </c>
      <c r="I47" s="12" t="s">
        <v>35</v>
      </c>
      <c r="J47" s="12" t="s">
        <v>1709</v>
      </c>
      <c r="K47" s="12">
        <v>60000</v>
      </c>
      <c r="N47" s="12">
        <v>806.65881999999999</v>
      </c>
      <c r="O47" s="12" t="s">
        <v>1722</v>
      </c>
      <c r="P47" s="12" t="s">
        <v>1723</v>
      </c>
      <c r="Q47" s="12" t="s">
        <v>1751</v>
      </c>
      <c r="R47" s="12">
        <v>11398.3519898391</v>
      </c>
      <c r="S47" s="12">
        <v>11398.3519898391</v>
      </c>
      <c r="T47" s="12">
        <v>9194.5812100000003</v>
      </c>
      <c r="U47" s="12">
        <v>15.15435897763342</v>
      </c>
      <c r="V47" s="12">
        <v>15.15435897763342</v>
      </c>
      <c r="W47" s="12">
        <v>45.13</v>
      </c>
      <c r="X47" s="12">
        <v>45.13</v>
      </c>
      <c r="Y47" s="12" t="s">
        <v>246</v>
      </c>
      <c r="Z47" s="12" t="s">
        <v>247</v>
      </c>
      <c r="AA47" s="12" t="s">
        <v>248</v>
      </c>
      <c r="AB47" s="12">
        <v>330000</v>
      </c>
      <c r="AE47" s="12">
        <v>806.65881999999999</v>
      </c>
      <c r="AF47" s="12" t="s">
        <v>249</v>
      </c>
      <c r="AG47" s="12" t="s">
        <v>250</v>
      </c>
      <c r="AH47" s="12" t="s">
        <v>1725</v>
      </c>
      <c r="AI47" s="12">
        <v>186520.5987162455</v>
      </c>
      <c r="AJ47" s="12">
        <v>150458.48671999999</v>
      </c>
      <c r="AK47" s="12">
        <v>200.78056984332409</v>
      </c>
      <c r="AL47" s="12">
        <v>200.78056984332409</v>
      </c>
      <c r="AM47" s="12">
        <v>55.74</v>
      </c>
      <c r="AN47" s="12">
        <v>55.74</v>
      </c>
      <c r="AO47" s="12" t="s">
        <v>256</v>
      </c>
      <c r="AP47" s="12" t="s">
        <v>257</v>
      </c>
      <c r="AQ47" s="12" t="s">
        <v>258</v>
      </c>
      <c r="AR47" s="12">
        <v>200000</v>
      </c>
      <c r="AU47" s="12">
        <v>685.66</v>
      </c>
      <c r="AV47" s="12" t="s">
        <v>249</v>
      </c>
      <c r="AW47" s="12" t="s">
        <v>250</v>
      </c>
      <c r="AX47" s="12" t="s">
        <v>255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</row>
    <row r="48" spans="1:72" hidden="1" x14ac:dyDescent="0.25">
      <c r="A48" s="12" t="s">
        <v>240</v>
      </c>
      <c r="B48" s="12" t="s">
        <v>99</v>
      </c>
      <c r="C48" s="12" t="s">
        <v>100</v>
      </c>
      <c r="D48" s="12" t="s">
        <v>316</v>
      </c>
      <c r="E48" s="12">
        <v>70.366470000000007</v>
      </c>
      <c r="F48" s="12" t="s">
        <v>381</v>
      </c>
      <c r="G48" s="12" t="s">
        <v>382</v>
      </c>
      <c r="H48" s="12" t="s">
        <v>12</v>
      </c>
      <c r="I48" s="12" t="s">
        <v>14</v>
      </c>
      <c r="J48" s="12" t="s">
        <v>1709</v>
      </c>
      <c r="K48" s="12">
        <v>60000</v>
      </c>
      <c r="N48" s="12">
        <v>70.366470000000007</v>
      </c>
      <c r="O48" s="12" t="s">
        <v>1731</v>
      </c>
      <c r="P48" s="12" t="s">
        <v>1732</v>
      </c>
      <c r="Q48" s="12" t="s">
        <v>1752</v>
      </c>
      <c r="R48" s="12">
        <v>19494.188612417682</v>
      </c>
      <c r="S48" s="12">
        <v>19494.188612417682</v>
      </c>
      <c r="T48" s="12">
        <v>1371.7372499999999</v>
      </c>
      <c r="U48" s="12">
        <v>24.394297756125901</v>
      </c>
      <c r="V48" s="12">
        <v>24.394297756125901</v>
      </c>
      <c r="W48" s="12">
        <v>47.95</v>
      </c>
      <c r="X48" s="12">
        <v>47.95</v>
      </c>
      <c r="Y48" s="12" t="s">
        <v>246</v>
      </c>
      <c r="Z48" s="12" t="s">
        <v>247</v>
      </c>
      <c r="AA48" s="12" t="s">
        <v>248</v>
      </c>
      <c r="AB48" s="12">
        <v>330000</v>
      </c>
      <c r="AE48" s="12">
        <v>70.366470000000007</v>
      </c>
      <c r="AF48" s="12" t="s">
        <v>249</v>
      </c>
      <c r="AG48" s="12" t="s">
        <v>250</v>
      </c>
      <c r="AH48" s="12" t="s">
        <v>1734</v>
      </c>
      <c r="AI48" s="12">
        <v>92398.715939726259</v>
      </c>
      <c r="AJ48" s="12">
        <v>6501.77153</v>
      </c>
      <c r="AK48" s="12">
        <v>91.533123140907477</v>
      </c>
      <c r="AL48" s="12">
        <v>91.533123140907477</v>
      </c>
      <c r="AM48" s="12">
        <v>60.57</v>
      </c>
      <c r="AN48" s="12">
        <v>60.57</v>
      </c>
      <c r="AO48" s="12" t="s">
        <v>252</v>
      </c>
      <c r="AP48" s="12" t="s">
        <v>253</v>
      </c>
      <c r="AQ48" s="12" t="s">
        <v>254</v>
      </c>
      <c r="AR48" s="12">
        <v>130000</v>
      </c>
      <c r="AU48" s="12">
        <v>59.811500000000002</v>
      </c>
      <c r="AV48" s="12" t="s">
        <v>249</v>
      </c>
      <c r="AW48" s="12" t="s">
        <v>250</v>
      </c>
      <c r="AX48" s="12" t="s">
        <v>255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 t="s">
        <v>256</v>
      </c>
      <c r="BF48" s="12" t="s">
        <v>257</v>
      </c>
      <c r="BG48" s="12" t="s">
        <v>258</v>
      </c>
      <c r="BH48" s="12">
        <v>200000</v>
      </c>
      <c r="BK48" s="12">
        <v>8.9717300000000009</v>
      </c>
      <c r="BL48" s="12" t="s">
        <v>249</v>
      </c>
      <c r="BM48" s="12" t="s">
        <v>250</v>
      </c>
      <c r="BN48" s="12" t="s">
        <v>255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</row>
    <row r="49" spans="1:72" hidden="1" x14ac:dyDescent="0.25">
      <c r="A49" s="12" t="s">
        <v>240</v>
      </c>
      <c r="B49" s="12" t="s">
        <v>99</v>
      </c>
      <c r="C49" s="12" t="s">
        <v>100</v>
      </c>
      <c r="D49" s="12" t="s">
        <v>316</v>
      </c>
      <c r="E49" s="12">
        <v>100.52352999999999</v>
      </c>
      <c r="F49" s="12" t="s">
        <v>381</v>
      </c>
      <c r="G49" s="12" t="s">
        <v>382</v>
      </c>
      <c r="H49" s="12" t="s">
        <v>12</v>
      </c>
      <c r="I49" s="12" t="s">
        <v>14</v>
      </c>
      <c r="J49" s="12" t="s">
        <v>1709</v>
      </c>
      <c r="K49" s="12">
        <v>60000</v>
      </c>
      <c r="N49" s="12">
        <v>100.52352999999999</v>
      </c>
      <c r="O49" s="12" t="s">
        <v>1731</v>
      </c>
      <c r="P49" s="12" t="s">
        <v>1732</v>
      </c>
      <c r="Q49" s="12" t="s">
        <v>1752</v>
      </c>
      <c r="R49" s="12">
        <v>19494.188612417682</v>
      </c>
      <c r="S49" s="12">
        <v>19494.188612417682</v>
      </c>
      <c r="T49" s="12">
        <v>1959.62464</v>
      </c>
      <c r="U49" s="12">
        <v>24.394297756125901</v>
      </c>
      <c r="V49" s="12">
        <v>24.394297756125901</v>
      </c>
      <c r="W49" s="12">
        <v>47.95</v>
      </c>
      <c r="X49" s="12">
        <v>47.95</v>
      </c>
      <c r="Y49" s="12" t="s">
        <v>246</v>
      </c>
      <c r="Z49" s="12" t="s">
        <v>247</v>
      </c>
      <c r="AA49" s="12" t="s">
        <v>248</v>
      </c>
      <c r="AB49" s="12">
        <v>330000</v>
      </c>
      <c r="AE49" s="12">
        <v>100.52352999999999</v>
      </c>
      <c r="AF49" s="12" t="s">
        <v>249</v>
      </c>
      <c r="AG49" s="12" t="s">
        <v>250</v>
      </c>
      <c r="AH49" s="12" t="s">
        <v>1734</v>
      </c>
      <c r="AI49" s="12">
        <v>92398.715939726259</v>
      </c>
      <c r="AJ49" s="12">
        <v>9288.2450399999998</v>
      </c>
      <c r="AK49" s="12">
        <v>91.533123140907477</v>
      </c>
      <c r="AL49" s="12">
        <v>91.533123140907477</v>
      </c>
      <c r="AM49" s="12">
        <v>60.57</v>
      </c>
      <c r="AN49" s="12">
        <v>60.57</v>
      </c>
      <c r="AO49" s="12" t="s">
        <v>256</v>
      </c>
      <c r="AP49" s="12" t="s">
        <v>257</v>
      </c>
      <c r="AQ49" s="12" t="s">
        <v>258</v>
      </c>
      <c r="AR49" s="12">
        <v>200000</v>
      </c>
      <c r="AU49" s="12">
        <v>85.444999999999993</v>
      </c>
      <c r="AV49" s="12" t="s">
        <v>249</v>
      </c>
      <c r="AW49" s="12" t="s">
        <v>250</v>
      </c>
      <c r="AX49" s="12" t="s">
        <v>255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</row>
    <row r="50" spans="1:72" hidden="1" x14ac:dyDescent="0.25">
      <c r="A50" s="12" t="s">
        <v>240</v>
      </c>
      <c r="B50" s="12" t="s">
        <v>384</v>
      </c>
      <c r="C50" s="12" t="s">
        <v>385</v>
      </c>
      <c r="D50" s="12" t="s">
        <v>386</v>
      </c>
      <c r="E50" s="12">
        <v>269.61529000000002</v>
      </c>
      <c r="F50" s="12" t="s">
        <v>387</v>
      </c>
      <c r="G50" s="12" t="s">
        <v>388</v>
      </c>
      <c r="H50" s="12" t="s">
        <v>21</v>
      </c>
      <c r="I50" s="12" t="s">
        <v>23</v>
      </c>
      <c r="J50" s="12" t="s">
        <v>1709</v>
      </c>
      <c r="K50" s="12">
        <v>150000</v>
      </c>
      <c r="N50" s="12">
        <v>269.61529000000002</v>
      </c>
      <c r="O50" s="12" t="s">
        <v>1753</v>
      </c>
      <c r="P50" s="12" t="s">
        <v>1754</v>
      </c>
      <c r="Q50" s="12" t="s">
        <v>1755</v>
      </c>
      <c r="R50" s="12">
        <v>10014.375614354791</v>
      </c>
      <c r="S50" s="12">
        <v>10014.375614354791</v>
      </c>
      <c r="T50" s="12">
        <v>2700.02882</v>
      </c>
      <c r="U50" s="12">
        <v>15.82419422303731</v>
      </c>
      <c r="V50" s="12">
        <v>15.82419422303731</v>
      </c>
      <c r="W50" s="12">
        <v>37.97</v>
      </c>
      <c r="X50" s="12">
        <v>37.97</v>
      </c>
      <c r="Y50" s="12" t="s">
        <v>246</v>
      </c>
      <c r="Z50" s="12" t="s">
        <v>247</v>
      </c>
      <c r="AA50" s="12" t="s">
        <v>248</v>
      </c>
      <c r="AB50" s="12">
        <v>330000</v>
      </c>
      <c r="AE50" s="12">
        <v>269.61529000000002</v>
      </c>
      <c r="AF50" s="12" t="s">
        <v>249</v>
      </c>
      <c r="AG50" s="12" t="s">
        <v>250</v>
      </c>
      <c r="AH50" s="12" t="s">
        <v>1756</v>
      </c>
      <c r="AI50" s="12">
        <v>77595.337280808002</v>
      </c>
      <c r="AJ50" s="12">
        <v>20920.88968</v>
      </c>
      <c r="AK50" s="12">
        <v>78.965139625361601</v>
      </c>
      <c r="AL50" s="12">
        <v>78.965139625361601</v>
      </c>
      <c r="AM50" s="12">
        <v>58.96</v>
      </c>
      <c r="AN50" s="12">
        <v>58.96</v>
      </c>
      <c r="AO50" s="12" t="s">
        <v>252</v>
      </c>
      <c r="AP50" s="12" t="s">
        <v>253</v>
      </c>
      <c r="AQ50" s="12" t="s">
        <v>254</v>
      </c>
      <c r="AR50" s="12">
        <v>130000</v>
      </c>
      <c r="AU50" s="12">
        <v>229.173</v>
      </c>
      <c r="AV50" s="12" t="s">
        <v>249</v>
      </c>
      <c r="AW50" s="12" t="s">
        <v>250</v>
      </c>
      <c r="AX50" s="12" t="s">
        <v>255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 t="s">
        <v>256</v>
      </c>
      <c r="BF50" s="12" t="s">
        <v>257</v>
      </c>
      <c r="BG50" s="12" t="s">
        <v>258</v>
      </c>
      <c r="BH50" s="12">
        <v>200000</v>
      </c>
      <c r="BK50" s="12">
        <v>34.375950000000003</v>
      </c>
      <c r="BL50" s="12" t="s">
        <v>249</v>
      </c>
      <c r="BM50" s="12" t="s">
        <v>250</v>
      </c>
      <c r="BN50" s="12" t="s">
        <v>255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</row>
    <row r="51" spans="1:72" hidden="1" x14ac:dyDescent="0.25">
      <c r="A51" s="12" t="s">
        <v>240</v>
      </c>
      <c r="B51" s="12" t="s">
        <v>384</v>
      </c>
      <c r="C51" s="12" t="s">
        <v>385</v>
      </c>
      <c r="D51" s="12" t="s">
        <v>386</v>
      </c>
      <c r="E51" s="12">
        <v>385.16471000000001</v>
      </c>
      <c r="F51" s="12" t="s">
        <v>387</v>
      </c>
      <c r="G51" s="12" t="s">
        <v>388</v>
      </c>
      <c r="H51" s="12" t="s">
        <v>21</v>
      </c>
      <c r="I51" s="12" t="s">
        <v>23</v>
      </c>
      <c r="J51" s="12" t="s">
        <v>1709</v>
      </c>
      <c r="K51" s="12">
        <v>150000</v>
      </c>
      <c r="N51" s="12">
        <v>385.16471000000001</v>
      </c>
      <c r="O51" s="12" t="s">
        <v>1753</v>
      </c>
      <c r="P51" s="12" t="s">
        <v>1754</v>
      </c>
      <c r="Q51" s="12" t="s">
        <v>1755</v>
      </c>
      <c r="R51" s="12">
        <v>10014.375614354791</v>
      </c>
      <c r="S51" s="12">
        <v>10014.375614354791</v>
      </c>
      <c r="T51" s="12">
        <v>3857.1840400000001</v>
      </c>
      <c r="U51" s="12">
        <v>15.82419422303731</v>
      </c>
      <c r="V51" s="12">
        <v>15.82419422303731</v>
      </c>
      <c r="W51" s="12">
        <v>37.97</v>
      </c>
      <c r="X51" s="12">
        <v>37.97</v>
      </c>
      <c r="Y51" s="12" t="s">
        <v>246</v>
      </c>
      <c r="Z51" s="12" t="s">
        <v>247</v>
      </c>
      <c r="AA51" s="12" t="s">
        <v>248</v>
      </c>
      <c r="AB51" s="12">
        <v>330000</v>
      </c>
      <c r="AE51" s="12">
        <v>385.16471000000001</v>
      </c>
      <c r="AF51" s="12" t="s">
        <v>249</v>
      </c>
      <c r="AG51" s="12" t="s">
        <v>250</v>
      </c>
      <c r="AH51" s="12" t="s">
        <v>1756</v>
      </c>
      <c r="AI51" s="12">
        <v>77595.337280808002</v>
      </c>
      <c r="AJ51" s="12">
        <v>29886.985260000001</v>
      </c>
      <c r="AK51" s="12">
        <v>78.965139625361601</v>
      </c>
      <c r="AL51" s="12">
        <v>78.965139625361601</v>
      </c>
      <c r="AM51" s="12">
        <v>58.96</v>
      </c>
      <c r="AN51" s="12">
        <v>58.96</v>
      </c>
      <c r="AO51" s="12" t="s">
        <v>256</v>
      </c>
      <c r="AP51" s="12" t="s">
        <v>257</v>
      </c>
      <c r="AQ51" s="12" t="s">
        <v>258</v>
      </c>
      <c r="AR51" s="12">
        <v>200000</v>
      </c>
      <c r="AU51" s="12">
        <v>327.39</v>
      </c>
      <c r="AV51" s="12" t="s">
        <v>249</v>
      </c>
      <c r="AW51" s="12" t="s">
        <v>250</v>
      </c>
      <c r="AX51" s="12" t="s">
        <v>255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</row>
    <row r="52" spans="1:72" hidden="1" x14ac:dyDescent="0.25">
      <c r="A52" s="12" t="s">
        <v>240</v>
      </c>
      <c r="B52" s="12" t="s">
        <v>390</v>
      </c>
      <c r="C52" s="12" t="s">
        <v>391</v>
      </c>
      <c r="D52" s="12" t="s">
        <v>392</v>
      </c>
      <c r="E52" s="12">
        <v>178.88293999999999</v>
      </c>
      <c r="F52" s="12" t="s">
        <v>393</v>
      </c>
      <c r="G52" s="12" t="s">
        <v>394</v>
      </c>
      <c r="H52" s="12" t="s">
        <v>246</v>
      </c>
      <c r="I52" s="12" t="s">
        <v>247</v>
      </c>
      <c r="J52" s="12" t="s">
        <v>248</v>
      </c>
      <c r="K52" s="12">
        <v>330000</v>
      </c>
      <c r="N52" s="12">
        <v>178.88293999999999</v>
      </c>
      <c r="O52" s="12" t="s">
        <v>249</v>
      </c>
      <c r="P52" s="12" t="s">
        <v>250</v>
      </c>
      <c r="Q52" s="12" t="s">
        <v>395</v>
      </c>
      <c r="R52" s="12">
        <v>75192.332268589467</v>
      </c>
      <c r="S52" s="12">
        <v>75192.332268589467</v>
      </c>
      <c r="T52" s="12">
        <v>13450.625550000001</v>
      </c>
      <c r="U52" s="12">
        <v>74.612206469281219</v>
      </c>
      <c r="V52" s="12">
        <v>74.612206469281219</v>
      </c>
      <c r="W52" s="12">
        <v>60.47</v>
      </c>
      <c r="X52" s="12">
        <v>60.47</v>
      </c>
      <c r="Y52" s="12" t="s">
        <v>252</v>
      </c>
      <c r="Z52" s="12" t="s">
        <v>253</v>
      </c>
      <c r="AA52" s="12" t="s">
        <v>254</v>
      </c>
      <c r="AB52" s="12">
        <v>130000</v>
      </c>
      <c r="AE52" s="12">
        <v>152.0505</v>
      </c>
      <c r="AF52" s="12" t="s">
        <v>249</v>
      </c>
      <c r="AG52" s="12" t="s">
        <v>250</v>
      </c>
      <c r="AH52" s="12" t="s">
        <v>255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 t="s">
        <v>256</v>
      </c>
      <c r="AP52" s="12" t="s">
        <v>257</v>
      </c>
      <c r="AQ52" s="12" t="s">
        <v>258</v>
      </c>
      <c r="AR52" s="12">
        <v>200000</v>
      </c>
      <c r="AU52" s="12">
        <v>22.807580000000002</v>
      </c>
      <c r="AV52" s="12" t="s">
        <v>249</v>
      </c>
      <c r="AW52" s="12" t="s">
        <v>250</v>
      </c>
      <c r="AX52" s="12" t="s">
        <v>255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</row>
    <row r="53" spans="1:72" hidden="1" x14ac:dyDescent="0.25">
      <c r="A53" s="12" t="s">
        <v>240</v>
      </c>
      <c r="B53" s="12" t="s">
        <v>390</v>
      </c>
      <c r="C53" s="12" t="s">
        <v>391</v>
      </c>
      <c r="D53" s="12" t="s">
        <v>392</v>
      </c>
      <c r="E53" s="12">
        <v>255.54705999999999</v>
      </c>
      <c r="F53" s="12" t="s">
        <v>393</v>
      </c>
      <c r="G53" s="12" t="s">
        <v>394</v>
      </c>
      <c r="H53" s="12" t="s">
        <v>246</v>
      </c>
      <c r="I53" s="12" t="s">
        <v>247</v>
      </c>
      <c r="J53" s="12" t="s">
        <v>248</v>
      </c>
      <c r="K53" s="12">
        <v>330000</v>
      </c>
      <c r="N53" s="12">
        <v>255.54705999999999</v>
      </c>
      <c r="O53" s="12" t="s">
        <v>249</v>
      </c>
      <c r="P53" s="12" t="s">
        <v>250</v>
      </c>
      <c r="Q53" s="12" t="s">
        <v>395</v>
      </c>
      <c r="R53" s="12">
        <v>75192.332268589467</v>
      </c>
      <c r="S53" s="12">
        <v>75192.332268589467</v>
      </c>
      <c r="T53" s="12">
        <v>19215.179359999998</v>
      </c>
      <c r="U53" s="12">
        <v>74.612206469281219</v>
      </c>
      <c r="V53" s="12">
        <v>74.612206469281219</v>
      </c>
      <c r="W53" s="12">
        <v>60.47</v>
      </c>
      <c r="X53" s="12">
        <v>60.47</v>
      </c>
      <c r="Y53" s="12" t="s">
        <v>256</v>
      </c>
      <c r="Z53" s="12" t="s">
        <v>257</v>
      </c>
      <c r="AA53" s="12" t="s">
        <v>258</v>
      </c>
      <c r="AB53" s="12">
        <v>200000</v>
      </c>
      <c r="AE53" s="12">
        <v>217.215</v>
      </c>
      <c r="AF53" s="12" t="s">
        <v>249</v>
      </c>
      <c r="AG53" s="12" t="s">
        <v>250</v>
      </c>
      <c r="AH53" s="12" t="s">
        <v>255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</row>
    <row r="54" spans="1:72" hidden="1" x14ac:dyDescent="0.25">
      <c r="A54" s="12" t="s">
        <v>240</v>
      </c>
      <c r="B54" s="12" t="s">
        <v>396</v>
      </c>
      <c r="C54" s="12" t="s">
        <v>397</v>
      </c>
      <c r="D54" s="12" t="s">
        <v>243</v>
      </c>
      <c r="E54" s="12">
        <v>49.172939999999997</v>
      </c>
      <c r="F54" s="12" t="s">
        <v>398</v>
      </c>
      <c r="G54" s="12" t="s">
        <v>399</v>
      </c>
      <c r="H54" s="12" t="s">
        <v>246</v>
      </c>
      <c r="I54" s="12" t="s">
        <v>247</v>
      </c>
      <c r="J54" s="12" t="s">
        <v>248</v>
      </c>
      <c r="K54" s="12">
        <v>330000</v>
      </c>
      <c r="N54" s="12">
        <v>49.172939999999997</v>
      </c>
      <c r="O54" s="12" t="s">
        <v>249</v>
      </c>
      <c r="P54" s="12" t="s">
        <v>250</v>
      </c>
      <c r="Q54" s="12" t="s">
        <v>400</v>
      </c>
      <c r="R54" s="12">
        <v>5153.3296970284964</v>
      </c>
      <c r="S54" s="12">
        <v>5153.3296970284964</v>
      </c>
      <c r="T54" s="12">
        <v>253.40438</v>
      </c>
      <c r="U54" s="12">
        <v>9.8004562786955649</v>
      </c>
      <c r="V54" s="12">
        <v>9.8004562786955649</v>
      </c>
      <c r="W54" s="12">
        <v>31.55</v>
      </c>
      <c r="X54" s="12">
        <v>31.55</v>
      </c>
      <c r="Y54" s="12" t="s">
        <v>252</v>
      </c>
      <c r="Z54" s="12" t="s">
        <v>253</v>
      </c>
      <c r="AA54" s="12" t="s">
        <v>254</v>
      </c>
      <c r="AB54" s="12">
        <v>130000</v>
      </c>
      <c r="AE54" s="12">
        <v>41.796999999999997</v>
      </c>
      <c r="AF54" s="12" t="s">
        <v>249</v>
      </c>
      <c r="AG54" s="12" t="s">
        <v>250</v>
      </c>
      <c r="AH54" s="12" t="s">
        <v>255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 t="s">
        <v>256</v>
      </c>
      <c r="AP54" s="12" t="s">
        <v>257</v>
      </c>
      <c r="AQ54" s="12" t="s">
        <v>258</v>
      </c>
      <c r="AR54" s="12">
        <v>200000</v>
      </c>
      <c r="AU54" s="12">
        <v>6.2695499999999997</v>
      </c>
      <c r="AV54" s="12" t="s">
        <v>249</v>
      </c>
      <c r="AW54" s="12" t="s">
        <v>250</v>
      </c>
      <c r="AX54" s="12" t="s">
        <v>255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</row>
    <row r="55" spans="1:72" hidden="1" x14ac:dyDescent="0.25">
      <c r="A55" s="12" t="s">
        <v>240</v>
      </c>
      <c r="B55" s="12" t="s">
        <v>396</v>
      </c>
      <c r="C55" s="12" t="s">
        <v>397</v>
      </c>
      <c r="D55" s="12" t="s">
        <v>243</v>
      </c>
      <c r="E55" s="12">
        <v>70.247060000000005</v>
      </c>
      <c r="F55" s="12" t="s">
        <v>398</v>
      </c>
      <c r="G55" s="12" t="s">
        <v>399</v>
      </c>
      <c r="H55" s="12" t="s">
        <v>246</v>
      </c>
      <c r="I55" s="12" t="s">
        <v>247</v>
      </c>
      <c r="J55" s="12" t="s">
        <v>248</v>
      </c>
      <c r="K55" s="12">
        <v>330000</v>
      </c>
      <c r="N55" s="12">
        <v>70.247060000000005</v>
      </c>
      <c r="O55" s="12" t="s">
        <v>249</v>
      </c>
      <c r="P55" s="12" t="s">
        <v>250</v>
      </c>
      <c r="Q55" s="12" t="s">
        <v>400</v>
      </c>
      <c r="R55" s="12">
        <v>5153.3296970284964</v>
      </c>
      <c r="S55" s="12">
        <v>5153.3296970284964</v>
      </c>
      <c r="T55" s="12">
        <v>362.00625000000002</v>
      </c>
      <c r="U55" s="12">
        <v>9.8004562786955649</v>
      </c>
      <c r="V55" s="12">
        <v>9.8004562786955649</v>
      </c>
      <c r="W55" s="12">
        <v>31.55</v>
      </c>
      <c r="X55" s="12">
        <v>31.55</v>
      </c>
      <c r="Y55" s="12" t="s">
        <v>256</v>
      </c>
      <c r="Z55" s="12" t="s">
        <v>257</v>
      </c>
      <c r="AA55" s="12" t="s">
        <v>258</v>
      </c>
      <c r="AB55" s="12">
        <v>200000</v>
      </c>
      <c r="AE55" s="12">
        <v>59.71</v>
      </c>
      <c r="AF55" s="12" t="s">
        <v>249</v>
      </c>
      <c r="AG55" s="12" t="s">
        <v>250</v>
      </c>
      <c r="AH55" s="12" t="s">
        <v>255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</row>
    <row r="56" spans="1:72" hidden="1" x14ac:dyDescent="0.25">
      <c r="A56" s="12" t="s">
        <v>240</v>
      </c>
      <c r="B56" s="12" t="s">
        <v>401</v>
      </c>
      <c r="C56" s="12" t="s">
        <v>402</v>
      </c>
      <c r="D56" s="12" t="s">
        <v>403</v>
      </c>
      <c r="E56" s="12">
        <v>104.51</v>
      </c>
      <c r="F56" s="12" t="s">
        <v>404</v>
      </c>
      <c r="G56" s="12" t="s">
        <v>405</v>
      </c>
      <c r="H56" s="12" t="s">
        <v>18</v>
      </c>
      <c r="I56" s="12" t="s">
        <v>20</v>
      </c>
      <c r="J56" s="12" t="s">
        <v>1709</v>
      </c>
      <c r="K56" s="12">
        <v>100000</v>
      </c>
      <c r="N56" s="12">
        <v>104.51</v>
      </c>
      <c r="O56" s="12" t="s">
        <v>1726</v>
      </c>
      <c r="P56" s="12" t="s">
        <v>1727</v>
      </c>
      <c r="Q56" s="12" t="s">
        <v>1757</v>
      </c>
      <c r="R56" s="12">
        <v>52237.428784421601</v>
      </c>
      <c r="S56" s="12">
        <v>52237.428784421601</v>
      </c>
      <c r="T56" s="12">
        <v>5459.3336799999997</v>
      </c>
      <c r="U56" s="12">
        <v>49.162978144525397</v>
      </c>
      <c r="V56" s="12">
        <v>49.162978144525397</v>
      </c>
      <c r="W56" s="12">
        <v>63.75</v>
      </c>
      <c r="X56" s="12">
        <v>63.75</v>
      </c>
      <c r="Y56" s="12" t="s">
        <v>246</v>
      </c>
      <c r="Z56" s="12" t="s">
        <v>247</v>
      </c>
      <c r="AA56" s="12" t="s">
        <v>248</v>
      </c>
      <c r="AB56" s="12">
        <v>330000</v>
      </c>
      <c r="AE56" s="12">
        <v>104.51</v>
      </c>
      <c r="AF56" s="12" t="s">
        <v>249</v>
      </c>
      <c r="AG56" s="12" t="s">
        <v>250</v>
      </c>
      <c r="AH56" s="12" t="s">
        <v>1729</v>
      </c>
      <c r="AI56" s="12">
        <v>72807.185909893757</v>
      </c>
      <c r="AJ56" s="12">
        <v>7609.0789999999997</v>
      </c>
      <c r="AK56" s="12">
        <v>80.117866425938217</v>
      </c>
      <c r="AL56" s="12">
        <v>80.117866425938217</v>
      </c>
      <c r="AM56" s="12">
        <v>54.53</v>
      </c>
      <c r="AN56" s="12">
        <v>54.53</v>
      </c>
      <c r="AO56" s="12" t="s">
        <v>252</v>
      </c>
      <c r="AP56" s="12" t="s">
        <v>253</v>
      </c>
      <c r="AQ56" s="12" t="s">
        <v>254</v>
      </c>
      <c r="AR56" s="12">
        <v>130000</v>
      </c>
      <c r="AU56" s="12">
        <v>88.833500000000001</v>
      </c>
      <c r="AV56" s="12" t="s">
        <v>249</v>
      </c>
      <c r="AW56" s="12" t="s">
        <v>250</v>
      </c>
      <c r="AX56" s="12" t="s">
        <v>255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 t="s">
        <v>256</v>
      </c>
      <c r="BF56" s="12" t="s">
        <v>257</v>
      </c>
      <c r="BG56" s="12" t="s">
        <v>258</v>
      </c>
      <c r="BH56" s="12">
        <v>200000</v>
      </c>
      <c r="BK56" s="12">
        <v>13.32503</v>
      </c>
      <c r="BL56" s="12" t="s">
        <v>249</v>
      </c>
      <c r="BM56" s="12" t="s">
        <v>250</v>
      </c>
      <c r="BN56" s="12" t="s">
        <v>255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</row>
    <row r="57" spans="1:72" hidden="1" x14ac:dyDescent="0.25">
      <c r="A57" s="12" t="s">
        <v>240</v>
      </c>
      <c r="B57" s="12" t="s">
        <v>401</v>
      </c>
      <c r="C57" s="12" t="s">
        <v>402</v>
      </c>
      <c r="D57" s="12" t="s">
        <v>403</v>
      </c>
      <c r="E57" s="12">
        <v>149.30000000000001</v>
      </c>
      <c r="F57" s="12" t="s">
        <v>404</v>
      </c>
      <c r="G57" s="12" t="s">
        <v>405</v>
      </c>
      <c r="H57" s="12" t="s">
        <v>18</v>
      </c>
      <c r="I57" s="12" t="s">
        <v>20</v>
      </c>
      <c r="J57" s="12" t="s">
        <v>1709</v>
      </c>
      <c r="K57" s="12">
        <v>100000</v>
      </c>
      <c r="N57" s="12">
        <v>149.30000000000001</v>
      </c>
      <c r="O57" s="12" t="s">
        <v>1726</v>
      </c>
      <c r="P57" s="12" t="s">
        <v>1727</v>
      </c>
      <c r="Q57" s="12" t="s">
        <v>1757</v>
      </c>
      <c r="R57" s="12">
        <v>52237.428784421601</v>
      </c>
      <c r="S57" s="12">
        <v>52237.428784421601</v>
      </c>
      <c r="T57" s="12">
        <v>7799.0481200000004</v>
      </c>
      <c r="U57" s="12">
        <v>49.162978144525397</v>
      </c>
      <c r="V57" s="12">
        <v>49.162978144525397</v>
      </c>
      <c r="W57" s="12">
        <v>63.75</v>
      </c>
      <c r="X57" s="12">
        <v>63.75</v>
      </c>
      <c r="Y57" s="12" t="s">
        <v>246</v>
      </c>
      <c r="Z57" s="12" t="s">
        <v>247</v>
      </c>
      <c r="AA57" s="12" t="s">
        <v>248</v>
      </c>
      <c r="AB57" s="12">
        <v>330000</v>
      </c>
      <c r="AE57" s="12">
        <v>149.30000000000001</v>
      </c>
      <c r="AF57" s="12" t="s">
        <v>249</v>
      </c>
      <c r="AG57" s="12" t="s">
        <v>250</v>
      </c>
      <c r="AH57" s="12" t="s">
        <v>1729</v>
      </c>
      <c r="AI57" s="12">
        <v>72807.185909893757</v>
      </c>
      <c r="AJ57" s="12">
        <v>10870.112859999999</v>
      </c>
      <c r="AK57" s="12">
        <v>80.117866425938217</v>
      </c>
      <c r="AL57" s="12">
        <v>80.117866425938217</v>
      </c>
      <c r="AM57" s="12">
        <v>54.53</v>
      </c>
      <c r="AN57" s="12">
        <v>54.53</v>
      </c>
      <c r="AO57" s="12" t="s">
        <v>256</v>
      </c>
      <c r="AP57" s="12" t="s">
        <v>257</v>
      </c>
      <c r="AQ57" s="12" t="s">
        <v>258</v>
      </c>
      <c r="AR57" s="12">
        <v>200000</v>
      </c>
      <c r="AU57" s="12">
        <v>126.905</v>
      </c>
      <c r="AV57" s="12" t="s">
        <v>249</v>
      </c>
      <c r="AW57" s="12" t="s">
        <v>250</v>
      </c>
      <c r="AX57" s="12" t="s">
        <v>255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</row>
    <row r="58" spans="1:72" hidden="1" x14ac:dyDescent="0.25">
      <c r="A58" s="12" t="s">
        <v>240</v>
      </c>
      <c r="B58" s="12" t="s">
        <v>407</v>
      </c>
      <c r="C58" s="12" t="s">
        <v>408</v>
      </c>
      <c r="D58" s="12" t="s">
        <v>350</v>
      </c>
      <c r="E58" s="12">
        <v>85.218819999999994</v>
      </c>
      <c r="F58" s="12" t="s">
        <v>409</v>
      </c>
      <c r="G58" s="12" t="s">
        <v>410</v>
      </c>
      <c r="H58" s="12" t="s">
        <v>246</v>
      </c>
      <c r="I58" s="12" t="s">
        <v>247</v>
      </c>
      <c r="J58" s="12" t="s">
        <v>248</v>
      </c>
      <c r="K58" s="12">
        <v>330000</v>
      </c>
      <c r="N58" s="12">
        <v>85.218819999999994</v>
      </c>
      <c r="O58" s="12" t="s">
        <v>249</v>
      </c>
      <c r="P58" s="12" t="s">
        <v>250</v>
      </c>
      <c r="Q58" s="12" t="s">
        <v>411</v>
      </c>
      <c r="R58" s="12">
        <v>44037.906474635187</v>
      </c>
      <c r="S58" s="12">
        <v>44037.906474635187</v>
      </c>
      <c r="T58" s="12">
        <v>3752.8585800000001</v>
      </c>
      <c r="U58" s="12">
        <v>44.739713491640522</v>
      </c>
      <c r="V58" s="12">
        <v>44.739713491640522</v>
      </c>
      <c r="W58" s="12">
        <v>59.06</v>
      </c>
      <c r="X58" s="12">
        <v>59.06</v>
      </c>
      <c r="Y58" s="12" t="s">
        <v>252</v>
      </c>
      <c r="Z58" s="12" t="s">
        <v>253</v>
      </c>
      <c r="AA58" s="12" t="s">
        <v>254</v>
      </c>
      <c r="AB58" s="12">
        <v>130000</v>
      </c>
      <c r="AE58" s="12">
        <v>72.436000000000007</v>
      </c>
      <c r="AF58" s="12" t="s">
        <v>249</v>
      </c>
      <c r="AG58" s="12" t="s">
        <v>250</v>
      </c>
      <c r="AH58" s="12" t="s">
        <v>255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 t="s">
        <v>256</v>
      </c>
      <c r="AP58" s="12" t="s">
        <v>257</v>
      </c>
      <c r="AQ58" s="12" t="s">
        <v>258</v>
      </c>
      <c r="AR58" s="12">
        <v>200000</v>
      </c>
      <c r="AU58" s="12">
        <v>10.865399999999999</v>
      </c>
      <c r="AV58" s="12" t="s">
        <v>249</v>
      </c>
      <c r="AW58" s="12" t="s">
        <v>250</v>
      </c>
      <c r="AX58" s="12" t="s">
        <v>255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</row>
    <row r="59" spans="1:72" hidden="1" x14ac:dyDescent="0.25">
      <c r="A59" s="12" t="s">
        <v>240</v>
      </c>
      <c r="B59" s="12" t="s">
        <v>407</v>
      </c>
      <c r="C59" s="12" t="s">
        <v>408</v>
      </c>
      <c r="D59" s="12" t="s">
        <v>350</v>
      </c>
      <c r="E59" s="12">
        <v>121.74118</v>
      </c>
      <c r="F59" s="12" t="s">
        <v>409</v>
      </c>
      <c r="G59" s="12" t="s">
        <v>410</v>
      </c>
      <c r="H59" s="12" t="s">
        <v>246</v>
      </c>
      <c r="I59" s="12" t="s">
        <v>247</v>
      </c>
      <c r="J59" s="12" t="s">
        <v>248</v>
      </c>
      <c r="K59" s="12">
        <v>330000</v>
      </c>
      <c r="N59" s="12">
        <v>121.74118</v>
      </c>
      <c r="O59" s="12" t="s">
        <v>249</v>
      </c>
      <c r="P59" s="12" t="s">
        <v>250</v>
      </c>
      <c r="Q59" s="12" t="s">
        <v>411</v>
      </c>
      <c r="R59" s="12">
        <v>44037.906474635187</v>
      </c>
      <c r="S59" s="12">
        <v>44037.906474635187</v>
      </c>
      <c r="T59" s="12">
        <v>5361.2265399999997</v>
      </c>
      <c r="U59" s="12">
        <v>44.739713491640522</v>
      </c>
      <c r="V59" s="12">
        <v>44.739713491640522</v>
      </c>
      <c r="W59" s="12">
        <v>59.06</v>
      </c>
      <c r="X59" s="12">
        <v>59.06</v>
      </c>
      <c r="Y59" s="12" t="s">
        <v>256</v>
      </c>
      <c r="Z59" s="12" t="s">
        <v>257</v>
      </c>
      <c r="AA59" s="12" t="s">
        <v>258</v>
      </c>
      <c r="AB59" s="12">
        <v>200000</v>
      </c>
      <c r="AE59" s="12">
        <v>103.48</v>
      </c>
      <c r="AF59" s="12" t="s">
        <v>249</v>
      </c>
      <c r="AG59" s="12" t="s">
        <v>250</v>
      </c>
      <c r="AH59" s="12" t="s">
        <v>255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</row>
    <row r="60" spans="1:72" hidden="1" x14ac:dyDescent="0.25">
      <c r="A60" s="12" t="s">
        <v>240</v>
      </c>
      <c r="B60" s="12" t="s">
        <v>412</v>
      </c>
      <c r="C60" s="12" t="s">
        <v>413</v>
      </c>
      <c r="D60" s="12" t="s">
        <v>283</v>
      </c>
      <c r="E60" s="12">
        <v>49.020589999999999</v>
      </c>
      <c r="F60" s="12" t="s">
        <v>414</v>
      </c>
      <c r="G60" s="12" t="s">
        <v>415</v>
      </c>
      <c r="H60" s="12" t="s">
        <v>9</v>
      </c>
      <c r="I60" s="12" t="s">
        <v>11</v>
      </c>
      <c r="J60" s="12" t="s">
        <v>1709</v>
      </c>
      <c r="K60" s="12">
        <v>150000</v>
      </c>
      <c r="N60" s="12">
        <v>49.020589999999999</v>
      </c>
      <c r="O60" s="12" t="s">
        <v>1718</v>
      </c>
      <c r="P60" s="12" t="s">
        <v>1719</v>
      </c>
      <c r="Q60" s="12" t="s">
        <v>1758</v>
      </c>
      <c r="R60" s="12">
        <v>87750.616863750314</v>
      </c>
      <c r="S60" s="12">
        <v>87750.616863750314</v>
      </c>
      <c r="T60" s="12">
        <v>4301.5868600000003</v>
      </c>
      <c r="U60" s="12">
        <v>86.673956123813639</v>
      </c>
      <c r="V60" s="12">
        <v>86.673956123813639</v>
      </c>
      <c r="W60" s="12">
        <v>60.75</v>
      </c>
      <c r="X60" s="12">
        <v>60.75</v>
      </c>
      <c r="Y60" s="12" t="s">
        <v>246</v>
      </c>
      <c r="Z60" s="12" t="s">
        <v>247</v>
      </c>
      <c r="AA60" s="12" t="s">
        <v>248</v>
      </c>
      <c r="AB60" s="12">
        <v>330000</v>
      </c>
      <c r="AE60" s="12">
        <v>49.020589999999999</v>
      </c>
      <c r="AF60" s="12" t="s">
        <v>249</v>
      </c>
      <c r="AG60" s="12" t="s">
        <v>250</v>
      </c>
      <c r="AH60" s="12" t="s">
        <v>1721</v>
      </c>
      <c r="AI60" s="12">
        <v>112115.4742760909</v>
      </c>
      <c r="AJ60" s="12">
        <v>5495.9665000000005</v>
      </c>
      <c r="AK60" s="12">
        <v>133.28412544522311</v>
      </c>
      <c r="AL60" s="12">
        <v>133.28412544522311</v>
      </c>
      <c r="AM60" s="12">
        <v>50.47</v>
      </c>
      <c r="AN60" s="12">
        <v>50.47</v>
      </c>
      <c r="AO60" s="12" t="s">
        <v>252</v>
      </c>
      <c r="AP60" s="12" t="s">
        <v>253</v>
      </c>
      <c r="AQ60" s="12" t="s">
        <v>254</v>
      </c>
      <c r="AR60" s="12">
        <v>130000</v>
      </c>
      <c r="AU60" s="12">
        <v>41.667499999999997</v>
      </c>
      <c r="AV60" s="12" t="s">
        <v>249</v>
      </c>
      <c r="AW60" s="12" t="s">
        <v>250</v>
      </c>
      <c r="AX60" s="12" t="s">
        <v>255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 t="s">
        <v>256</v>
      </c>
      <c r="BF60" s="12" t="s">
        <v>257</v>
      </c>
      <c r="BG60" s="12" t="s">
        <v>258</v>
      </c>
      <c r="BH60" s="12">
        <v>200000</v>
      </c>
      <c r="BK60" s="12">
        <v>6.2501300000000004</v>
      </c>
      <c r="BL60" s="12" t="s">
        <v>249</v>
      </c>
      <c r="BM60" s="12" t="s">
        <v>250</v>
      </c>
      <c r="BN60" s="12" t="s">
        <v>255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</row>
    <row r="61" spans="1:72" hidden="1" x14ac:dyDescent="0.25">
      <c r="A61" s="12" t="s">
        <v>240</v>
      </c>
      <c r="B61" s="12" t="s">
        <v>412</v>
      </c>
      <c r="C61" s="12" t="s">
        <v>413</v>
      </c>
      <c r="D61" s="12" t="s">
        <v>283</v>
      </c>
      <c r="E61" s="12">
        <v>70.029409999999999</v>
      </c>
      <c r="F61" s="12" t="s">
        <v>414</v>
      </c>
      <c r="G61" s="12" t="s">
        <v>415</v>
      </c>
      <c r="H61" s="12" t="s">
        <v>9</v>
      </c>
      <c r="I61" s="12" t="s">
        <v>11</v>
      </c>
      <c r="J61" s="12" t="s">
        <v>1709</v>
      </c>
      <c r="K61" s="12">
        <v>150000</v>
      </c>
      <c r="N61" s="12">
        <v>70.029409999999999</v>
      </c>
      <c r="O61" s="12" t="s">
        <v>1718</v>
      </c>
      <c r="P61" s="12" t="s">
        <v>1719</v>
      </c>
      <c r="Q61" s="12" t="s">
        <v>1758</v>
      </c>
      <c r="R61" s="12">
        <v>87750.616863750314</v>
      </c>
      <c r="S61" s="12">
        <v>87750.616863750314</v>
      </c>
      <c r="T61" s="12">
        <v>6145.1240799999996</v>
      </c>
      <c r="U61" s="12">
        <v>86.673956123813639</v>
      </c>
      <c r="V61" s="12">
        <v>86.673956123813639</v>
      </c>
      <c r="W61" s="12">
        <v>60.75</v>
      </c>
      <c r="X61" s="12">
        <v>60.75</v>
      </c>
      <c r="Y61" s="12" t="s">
        <v>246</v>
      </c>
      <c r="Z61" s="12" t="s">
        <v>247</v>
      </c>
      <c r="AA61" s="12" t="s">
        <v>248</v>
      </c>
      <c r="AB61" s="12">
        <v>330000</v>
      </c>
      <c r="AE61" s="12">
        <v>70.029409999999999</v>
      </c>
      <c r="AF61" s="12" t="s">
        <v>249</v>
      </c>
      <c r="AG61" s="12" t="s">
        <v>250</v>
      </c>
      <c r="AH61" s="12" t="s">
        <v>1721</v>
      </c>
      <c r="AI61" s="12">
        <v>112115.4742760909</v>
      </c>
      <c r="AJ61" s="12">
        <v>7851.3807100000004</v>
      </c>
      <c r="AK61" s="12">
        <v>133.28412544522311</v>
      </c>
      <c r="AL61" s="12">
        <v>133.28412544522311</v>
      </c>
      <c r="AM61" s="12">
        <v>50.47</v>
      </c>
      <c r="AN61" s="12">
        <v>50.47</v>
      </c>
      <c r="AO61" s="12" t="s">
        <v>256</v>
      </c>
      <c r="AP61" s="12" t="s">
        <v>257</v>
      </c>
      <c r="AQ61" s="12" t="s">
        <v>258</v>
      </c>
      <c r="AR61" s="12">
        <v>200000</v>
      </c>
      <c r="AU61" s="12">
        <v>59.524999999999999</v>
      </c>
      <c r="AV61" s="12" t="s">
        <v>249</v>
      </c>
      <c r="AW61" s="12" t="s">
        <v>250</v>
      </c>
      <c r="AX61" s="12" t="s">
        <v>255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</row>
    <row r="62" spans="1:72" hidden="1" x14ac:dyDescent="0.25">
      <c r="A62" s="12" t="s">
        <v>240</v>
      </c>
      <c r="B62" s="12" t="s">
        <v>417</v>
      </c>
      <c r="C62" s="12" t="s">
        <v>418</v>
      </c>
      <c r="D62" s="12" t="s">
        <v>418</v>
      </c>
      <c r="E62" s="12">
        <v>4561.1176500000001</v>
      </c>
      <c r="F62" s="12" t="s">
        <v>419</v>
      </c>
      <c r="G62" s="12" t="s">
        <v>420</v>
      </c>
      <c r="H62" s="12" t="s">
        <v>246</v>
      </c>
      <c r="I62" s="12" t="s">
        <v>247</v>
      </c>
      <c r="J62" s="12" t="s">
        <v>248</v>
      </c>
      <c r="K62" s="12">
        <v>330000</v>
      </c>
      <c r="N62" s="12">
        <v>4561.1176500000001</v>
      </c>
      <c r="O62" s="12" t="s">
        <v>249</v>
      </c>
      <c r="P62" s="12" t="s">
        <v>250</v>
      </c>
      <c r="Q62" s="12" t="s">
        <v>421</v>
      </c>
      <c r="R62" s="12">
        <v>30712.54484107994</v>
      </c>
      <c r="S62" s="12">
        <v>30712.54484107994</v>
      </c>
      <c r="T62" s="12">
        <v>140083.53026</v>
      </c>
      <c r="U62" s="12">
        <v>37.187791293022123</v>
      </c>
      <c r="V62" s="12">
        <v>37.187791293022123</v>
      </c>
      <c r="W62" s="12">
        <v>49.55</v>
      </c>
      <c r="X62" s="12">
        <v>49.55</v>
      </c>
      <c r="Y62" s="12" t="s">
        <v>252</v>
      </c>
      <c r="Z62" s="12" t="s">
        <v>253</v>
      </c>
      <c r="AA62" s="12" t="s">
        <v>254</v>
      </c>
      <c r="AB62" s="12">
        <v>130000</v>
      </c>
      <c r="AE62" s="12">
        <v>3876.95</v>
      </c>
      <c r="AF62" s="12" t="s">
        <v>249</v>
      </c>
      <c r="AG62" s="12" t="s">
        <v>250</v>
      </c>
      <c r="AH62" s="12" t="s">
        <v>255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 t="s">
        <v>256</v>
      </c>
      <c r="AP62" s="12" t="s">
        <v>257</v>
      </c>
      <c r="AQ62" s="12" t="s">
        <v>258</v>
      </c>
      <c r="AR62" s="12">
        <v>200000</v>
      </c>
      <c r="AU62" s="12">
        <v>581.54250000000002</v>
      </c>
      <c r="AV62" s="12" t="s">
        <v>249</v>
      </c>
      <c r="AW62" s="12" t="s">
        <v>250</v>
      </c>
      <c r="AX62" s="12" t="s">
        <v>255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</row>
    <row r="63" spans="1:72" hidden="1" x14ac:dyDescent="0.25">
      <c r="A63" s="12" t="s">
        <v>240</v>
      </c>
      <c r="B63" s="12" t="s">
        <v>417</v>
      </c>
      <c r="C63" s="12" t="s">
        <v>418</v>
      </c>
      <c r="D63" s="12" t="s">
        <v>418</v>
      </c>
      <c r="E63" s="12">
        <v>6515.8823499999999</v>
      </c>
      <c r="F63" s="12" t="s">
        <v>419</v>
      </c>
      <c r="G63" s="12" t="s">
        <v>420</v>
      </c>
      <c r="H63" s="12" t="s">
        <v>246</v>
      </c>
      <c r="I63" s="12" t="s">
        <v>247</v>
      </c>
      <c r="J63" s="12" t="s">
        <v>248</v>
      </c>
      <c r="K63" s="12">
        <v>330000</v>
      </c>
      <c r="N63" s="12">
        <v>6515.8823499999999</v>
      </c>
      <c r="O63" s="12" t="s">
        <v>249</v>
      </c>
      <c r="P63" s="12" t="s">
        <v>250</v>
      </c>
      <c r="Q63" s="12" t="s">
        <v>421</v>
      </c>
      <c r="R63" s="12">
        <v>30712.54484107994</v>
      </c>
      <c r="S63" s="12">
        <v>30712.54484107994</v>
      </c>
      <c r="T63" s="12">
        <v>200119.32894000001</v>
      </c>
      <c r="U63" s="12">
        <v>37.187791293022123</v>
      </c>
      <c r="V63" s="12">
        <v>37.187791293022123</v>
      </c>
      <c r="W63" s="12">
        <v>49.55</v>
      </c>
      <c r="X63" s="12">
        <v>49.55</v>
      </c>
      <c r="Y63" s="12" t="s">
        <v>256</v>
      </c>
      <c r="Z63" s="12" t="s">
        <v>257</v>
      </c>
      <c r="AA63" s="12" t="s">
        <v>258</v>
      </c>
      <c r="AB63" s="12">
        <v>200000</v>
      </c>
      <c r="AE63" s="12">
        <v>5538.5</v>
      </c>
      <c r="AF63" s="12" t="s">
        <v>249</v>
      </c>
      <c r="AG63" s="12" t="s">
        <v>250</v>
      </c>
      <c r="AH63" s="12" t="s">
        <v>255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</row>
    <row r="64" spans="1:72" hidden="1" x14ac:dyDescent="0.25">
      <c r="A64" s="12" t="s">
        <v>240</v>
      </c>
      <c r="B64" s="12" t="s">
        <v>422</v>
      </c>
      <c r="C64" s="12" t="s">
        <v>423</v>
      </c>
      <c r="D64" s="12" t="s">
        <v>424</v>
      </c>
      <c r="E64" s="12">
        <v>82.439409999999995</v>
      </c>
      <c r="F64" s="12" t="s">
        <v>425</v>
      </c>
      <c r="G64" s="12" t="s">
        <v>426</v>
      </c>
      <c r="H64" s="12" t="s">
        <v>27</v>
      </c>
      <c r="I64" s="12" t="s">
        <v>29</v>
      </c>
      <c r="J64" s="12" t="s">
        <v>1709</v>
      </c>
      <c r="K64" s="12">
        <v>50000</v>
      </c>
      <c r="N64" s="12">
        <v>82.439409999999995</v>
      </c>
      <c r="O64" s="12" t="s">
        <v>1759</v>
      </c>
      <c r="P64" s="12" t="s">
        <v>1760</v>
      </c>
      <c r="Q64" s="12" t="s">
        <v>1761</v>
      </c>
      <c r="R64" s="12">
        <v>34454.856025531459</v>
      </c>
      <c r="S64" s="12">
        <v>34454.856025531459</v>
      </c>
      <c r="T64" s="12">
        <v>2840.43806</v>
      </c>
      <c r="U64" s="12">
        <v>33.830776358944412</v>
      </c>
      <c r="V64" s="12">
        <v>33.830776358944412</v>
      </c>
      <c r="W64" s="12">
        <v>61.11</v>
      </c>
      <c r="X64" s="12">
        <v>61.11</v>
      </c>
      <c r="Y64" s="12" t="s">
        <v>246</v>
      </c>
      <c r="Z64" s="12" t="s">
        <v>247</v>
      </c>
      <c r="AA64" s="12" t="s">
        <v>248</v>
      </c>
      <c r="AB64" s="12">
        <v>330000</v>
      </c>
      <c r="AE64" s="12">
        <v>82.439409999999995</v>
      </c>
      <c r="AF64" s="12" t="s">
        <v>249</v>
      </c>
      <c r="AG64" s="12" t="s">
        <v>250</v>
      </c>
      <c r="AH64" s="12" t="s">
        <v>1762</v>
      </c>
      <c r="AI64" s="12">
        <v>185603.43542939529</v>
      </c>
      <c r="AJ64" s="12">
        <v>15301.038039999999</v>
      </c>
      <c r="AK64" s="12">
        <v>171.94796859486169</v>
      </c>
      <c r="AL64" s="12">
        <v>171.94796859486169</v>
      </c>
      <c r="AM64" s="12">
        <v>64.760000000000005</v>
      </c>
      <c r="AN64" s="12">
        <v>64.760000000000005</v>
      </c>
      <c r="AO64" s="12" t="s">
        <v>252</v>
      </c>
      <c r="AP64" s="12" t="s">
        <v>253</v>
      </c>
      <c r="AQ64" s="12" t="s">
        <v>254</v>
      </c>
      <c r="AR64" s="12">
        <v>130000</v>
      </c>
      <c r="AU64" s="12">
        <v>70.073499999999996</v>
      </c>
      <c r="AV64" s="12" t="s">
        <v>249</v>
      </c>
      <c r="AW64" s="12" t="s">
        <v>250</v>
      </c>
      <c r="AX64" s="12" t="s">
        <v>255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 t="s">
        <v>256</v>
      </c>
      <c r="BF64" s="12" t="s">
        <v>257</v>
      </c>
      <c r="BG64" s="12" t="s">
        <v>258</v>
      </c>
      <c r="BH64" s="12">
        <v>200000</v>
      </c>
      <c r="BK64" s="12">
        <v>10.51103</v>
      </c>
      <c r="BL64" s="12" t="s">
        <v>249</v>
      </c>
      <c r="BM64" s="12" t="s">
        <v>250</v>
      </c>
      <c r="BN64" s="12" t="s">
        <v>255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</row>
    <row r="65" spans="1:72" hidden="1" x14ac:dyDescent="0.25">
      <c r="A65" s="12" t="s">
        <v>240</v>
      </c>
      <c r="B65" s="12" t="s">
        <v>422</v>
      </c>
      <c r="C65" s="12" t="s">
        <v>423</v>
      </c>
      <c r="D65" s="12" t="s">
        <v>424</v>
      </c>
      <c r="E65" s="12">
        <v>117.77059</v>
      </c>
      <c r="F65" s="12" t="s">
        <v>425</v>
      </c>
      <c r="G65" s="12" t="s">
        <v>426</v>
      </c>
      <c r="H65" s="12" t="s">
        <v>27</v>
      </c>
      <c r="I65" s="12" t="s">
        <v>29</v>
      </c>
      <c r="J65" s="12" t="s">
        <v>1709</v>
      </c>
      <c r="K65" s="12">
        <v>50000</v>
      </c>
      <c r="N65" s="12">
        <v>117.77059</v>
      </c>
      <c r="O65" s="12" t="s">
        <v>1759</v>
      </c>
      <c r="P65" s="12" t="s">
        <v>1760</v>
      </c>
      <c r="Q65" s="12" t="s">
        <v>1761</v>
      </c>
      <c r="R65" s="12">
        <v>34454.856025531459</v>
      </c>
      <c r="S65" s="12">
        <v>34454.856025531459</v>
      </c>
      <c r="T65" s="12">
        <v>4057.7686600000002</v>
      </c>
      <c r="U65" s="12">
        <v>33.830776358944412</v>
      </c>
      <c r="V65" s="12">
        <v>33.830776358944412</v>
      </c>
      <c r="W65" s="12">
        <v>61.11</v>
      </c>
      <c r="X65" s="12">
        <v>61.11</v>
      </c>
      <c r="Y65" s="12" t="s">
        <v>246</v>
      </c>
      <c r="Z65" s="12" t="s">
        <v>247</v>
      </c>
      <c r="AA65" s="12" t="s">
        <v>248</v>
      </c>
      <c r="AB65" s="12">
        <v>330000</v>
      </c>
      <c r="AE65" s="12">
        <v>117.77059</v>
      </c>
      <c r="AF65" s="12" t="s">
        <v>249</v>
      </c>
      <c r="AG65" s="12" t="s">
        <v>250</v>
      </c>
      <c r="AH65" s="12" t="s">
        <v>1762</v>
      </c>
      <c r="AI65" s="12">
        <v>185603.43542939529</v>
      </c>
      <c r="AJ65" s="12">
        <v>21858.625769999999</v>
      </c>
      <c r="AK65" s="12">
        <v>171.94796859486169</v>
      </c>
      <c r="AL65" s="12">
        <v>171.94796859486169</v>
      </c>
      <c r="AM65" s="12">
        <v>64.760000000000005</v>
      </c>
      <c r="AN65" s="12">
        <v>64.760000000000005</v>
      </c>
      <c r="AO65" s="12" t="s">
        <v>256</v>
      </c>
      <c r="AP65" s="12" t="s">
        <v>257</v>
      </c>
      <c r="AQ65" s="12" t="s">
        <v>258</v>
      </c>
      <c r="AR65" s="12">
        <v>200000</v>
      </c>
      <c r="AU65" s="12">
        <v>100.105</v>
      </c>
      <c r="AV65" s="12" t="s">
        <v>249</v>
      </c>
      <c r="AW65" s="12" t="s">
        <v>250</v>
      </c>
      <c r="AX65" s="12" t="s">
        <v>255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</row>
    <row r="66" spans="1:72" hidden="1" x14ac:dyDescent="0.25">
      <c r="A66" s="12" t="s">
        <v>240</v>
      </c>
      <c r="B66" s="12" t="s">
        <v>428</v>
      </c>
      <c r="C66" s="12" t="s">
        <v>429</v>
      </c>
      <c r="D66" s="12" t="s">
        <v>332</v>
      </c>
      <c r="E66" s="12">
        <v>142.47470999999999</v>
      </c>
      <c r="F66" s="12" t="s">
        <v>430</v>
      </c>
      <c r="G66" s="12" t="s">
        <v>431</v>
      </c>
      <c r="H66" s="12" t="s">
        <v>9</v>
      </c>
      <c r="I66" s="12" t="s">
        <v>11</v>
      </c>
      <c r="J66" s="12" t="s">
        <v>1709</v>
      </c>
      <c r="K66" s="12">
        <v>150000</v>
      </c>
      <c r="N66" s="12">
        <v>142.47470999999999</v>
      </c>
      <c r="O66" s="12" t="s">
        <v>1718</v>
      </c>
      <c r="P66" s="12" t="s">
        <v>1719</v>
      </c>
      <c r="Q66" s="12" t="s">
        <v>1763</v>
      </c>
      <c r="R66" s="12">
        <v>45579.999081278358</v>
      </c>
      <c r="S66" s="12">
        <v>45579.999081278358</v>
      </c>
      <c r="T66" s="12">
        <v>6493.9969600000004</v>
      </c>
      <c r="U66" s="12">
        <v>45.011110072424792</v>
      </c>
      <c r="V66" s="12">
        <v>45.011110072424792</v>
      </c>
      <c r="W66" s="12">
        <v>60.76</v>
      </c>
      <c r="X66" s="12">
        <v>60.76</v>
      </c>
      <c r="Y66" s="12" t="s">
        <v>246</v>
      </c>
      <c r="Z66" s="12" t="s">
        <v>247</v>
      </c>
      <c r="AA66" s="12" t="s">
        <v>248</v>
      </c>
      <c r="AB66" s="12">
        <v>330000</v>
      </c>
      <c r="AE66" s="12">
        <v>142.47470999999999</v>
      </c>
      <c r="AF66" s="12" t="s">
        <v>249</v>
      </c>
      <c r="AG66" s="12" t="s">
        <v>250</v>
      </c>
      <c r="AH66" s="12" t="s">
        <v>1721</v>
      </c>
      <c r="AI66" s="12">
        <v>112115.4742760909</v>
      </c>
      <c r="AJ66" s="12">
        <v>15973.61922</v>
      </c>
      <c r="AK66" s="12">
        <v>133.28412544522311</v>
      </c>
      <c r="AL66" s="12">
        <v>133.28412544522311</v>
      </c>
      <c r="AM66" s="12">
        <v>50.47</v>
      </c>
      <c r="AN66" s="12">
        <v>50.47</v>
      </c>
      <c r="AO66" s="12" t="s">
        <v>252</v>
      </c>
      <c r="AP66" s="12" t="s">
        <v>253</v>
      </c>
      <c r="AQ66" s="12" t="s">
        <v>254</v>
      </c>
      <c r="AR66" s="12">
        <v>130000</v>
      </c>
      <c r="AU66" s="12">
        <v>121.1035</v>
      </c>
      <c r="AV66" s="12" t="s">
        <v>249</v>
      </c>
      <c r="AW66" s="12" t="s">
        <v>250</v>
      </c>
      <c r="AX66" s="12" t="s">
        <v>255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 t="s">
        <v>256</v>
      </c>
      <c r="BF66" s="12" t="s">
        <v>257</v>
      </c>
      <c r="BG66" s="12" t="s">
        <v>258</v>
      </c>
      <c r="BH66" s="12">
        <v>200000</v>
      </c>
      <c r="BK66" s="12">
        <v>18.16553</v>
      </c>
      <c r="BL66" s="12" t="s">
        <v>249</v>
      </c>
      <c r="BM66" s="12" t="s">
        <v>250</v>
      </c>
      <c r="BN66" s="12" t="s">
        <v>255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</row>
    <row r="67" spans="1:72" hidden="1" x14ac:dyDescent="0.25">
      <c r="A67" s="12" t="s">
        <v>240</v>
      </c>
      <c r="B67" s="12" t="s">
        <v>428</v>
      </c>
      <c r="C67" s="12" t="s">
        <v>429</v>
      </c>
      <c r="D67" s="12" t="s">
        <v>332</v>
      </c>
      <c r="E67" s="12">
        <v>203.53529</v>
      </c>
      <c r="F67" s="12" t="s">
        <v>430</v>
      </c>
      <c r="G67" s="12" t="s">
        <v>431</v>
      </c>
      <c r="H67" s="12" t="s">
        <v>9</v>
      </c>
      <c r="I67" s="12" t="s">
        <v>11</v>
      </c>
      <c r="J67" s="12" t="s">
        <v>1709</v>
      </c>
      <c r="K67" s="12">
        <v>150000</v>
      </c>
      <c r="N67" s="12">
        <v>203.53529</v>
      </c>
      <c r="O67" s="12" t="s">
        <v>1718</v>
      </c>
      <c r="P67" s="12" t="s">
        <v>1719</v>
      </c>
      <c r="Q67" s="12" t="s">
        <v>1763</v>
      </c>
      <c r="R67" s="12">
        <v>45579.999081278358</v>
      </c>
      <c r="S67" s="12">
        <v>45579.999081278358</v>
      </c>
      <c r="T67" s="12">
        <v>9277.1385200000004</v>
      </c>
      <c r="U67" s="12">
        <v>45.011110072424792</v>
      </c>
      <c r="V67" s="12">
        <v>45.011110072424792</v>
      </c>
      <c r="W67" s="12">
        <v>60.76</v>
      </c>
      <c r="X67" s="12">
        <v>60.76</v>
      </c>
      <c r="Y67" s="12" t="s">
        <v>246</v>
      </c>
      <c r="Z67" s="12" t="s">
        <v>247</v>
      </c>
      <c r="AA67" s="12" t="s">
        <v>248</v>
      </c>
      <c r="AB67" s="12">
        <v>330000</v>
      </c>
      <c r="AE67" s="12">
        <v>203.53529</v>
      </c>
      <c r="AF67" s="12" t="s">
        <v>249</v>
      </c>
      <c r="AG67" s="12" t="s">
        <v>250</v>
      </c>
      <c r="AH67" s="12" t="s">
        <v>1721</v>
      </c>
      <c r="AI67" s="12">
        <v>112115.4742760909</v>
      </c>
      <c r="AJ67" s="12">
        <v>22819.456030000001</v>
      </c>
      <c r="AK67" s="12">
        <v>133.28412544522311</v>
      </c>
      <c r="AL67" s="12">
        <v>133.28412544522311</v>
      </c>
      <c r="AM67" s="12">
        <v>50.47</v>
      </c>
      <c r="AN67" s="12">
        <v>50.47</v>
      </c>
      <c r="AO67" s="12" t="s">
        <v>256</v>
      </c>
      <c r="AP67" s="12" t="s">
        <v>257</v>
      </c>
      <c r="AQ67" s="12" t="s">
        <v>258</v>
      </c>
      <c r="AR67" s="12">
        <v>200000</v>
      </c>
      <c r="AU67" s="12">
        <v>173.005</v>
      </c>
      <c r="AV67" s="12" t="s">
        <v>249</v>
      </c>
      <c r="AW67" s="12" t="s">
        <v>250</v>
      </c>
      <c r="AX67" s="12" t="s">
        <v>255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</row>
    <row r="68" spans="1:72" hidden="1" x14ac:dyDescent="0.25">
      <c r="A68" s="12" t="s">
        <v>240</v>
      </c>
      <c r="B68" s="12" t="s">
        <v>433</v>
      </c>
      <c r="C68" s="12" t="s">
        <v>434</v>
      </c>
      <c r="D68" s="12" t="s">
        <v>294</v>
      </c>
      <c r="E68" s="12">
        <v>108.00588</v>
      </c>
      <c r="F68" s="12" t="s">
        <v>435</v>
      </c>
      <c r="G68" s="12" t="s">
        <v>436</v>
      </c>
      <c r="H68" s="12" t="s">
        <v>33</v>
      </c>
      <c r="I68" s="12" t="s">
        <v>35</v>
      </c>
      <c r="J68" s="12" t="s">
        <v>1709</v>
      </c>
      <c r="K68" s="12">
        <v>60000</v>
      </c>
      <c r="N68" s="12">
        <v>108.00588</v>
      </c>
      <c r="O68" s="12" t="s">
        <v>1722</v>
      </c>
      <c r="P68" s="12" t="s">
        <v>1723</v>
      </c>
      <c r="Q68" s="12" t="s">
        <v>1764</v>
      </c>
      <c r="R68" s="12">
        <v>25983.325592735619</v>
      </c>
      <c r="S68" s="12">
        <v>25983.325592735619</v>
      </c>
      <c r="T68" s="12">
        <v>2806.3520100000001</v>
      </c>
      <c r="U68" s="12">
        <v>35.329323453342113</v>
      </c>
      <c r="V68" s="12">
        <v>35.329323453342113</v>
      </c>
      <c r="W68" s="12">
        <v>44.13</v>
      </c>
      <c r="X68" s="12">
        <v>44.13</v>
      </c>
      <c r="Y68" s="12" t="s">
        <v>246</v>
      </c>
      <c r="Z68" s="12" t="s">
        <v>247</v>
      </c>
      <c r="AA68" s="12" t="s">
        <v>248</v>
      </c>
      <c r="AB68" s="12">
        <v>330000</v>
      </c>
      <c r="AE68" s="12">
        <v>108.00588</v>
      </c>
      <c r="AF68" s="12" t="s">
        <v>249</v>
      </c>
      <c r="AG68" s="12" t="s">
        <v>250</v>
      </c>
      <c r="AH68" s="12" t="s">
        <v>1725</v>
      </c>
      <c r="AI68" s="12">
        <v>186520.5987162455</v>
      </c>
      <c r="AJ68" s="12">
        <v>20145.321840000001</v>
      </c>
      <c r="AK68" s="12">
        <v>200.78056984332409</v>
      </c>
      <c r="AL68" s="12">
        <v>200.78056984332409</v>
      </c>
      <c r="AM68" s="12">
        <v>55.74</v>
      </c>
      <c r="AN68" s="12">
        <v>55.74</v>
      </c>
      <c r="AO68" s="12" t="s">
        <v>252</v>
      </c>
      <c r="AP68" s="12" t="s">
        <v>253</v>
      </c>
      <c r="AQ68" s="12" t="s">
        <v>254</v>
      </c>
      <c r="AR68" s="12">
        <v>130000</v>
      </c>
      <c r="AU68" s="12">
        <v>91.805000000000007</v>
      </c>
      <c r="AV68" s="12" t="s">
        <v>249</v>
      </c>
      <c r="AW68" s="12" t="s">
        <v>250</v>
      </c>
      <c r="AX68" s="12" t="s">
        <v>255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 t="s">
        <v>256</v>
      </c>
      <c r="BF68" s="12" t="s">
        <v>257</v>
      </c>
      <c r="BG68" s="12" t="s">
        <v>258</v>
      </c>
      <c r="BH68" s="12">
        <v>200000</v>
      </c>
      <c r="BK68" s="12">
        <v>13.77075</v>
      </c>
      <c r="BL68" s="12" t="s">
        <v>249</v>
      </c>
      <c r="BM68" s="12" t="s">
        <v>250</v>
      </c>
      <c r="BN68" s="12" t="s">
        <v>255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</row>
    <row r="69" spans="1:72" hidden="1" x14ac:dyDescent="0.25">
      <c r="A69" s="12" t="s">
        <v>240</v>
      </c>
      <c r="B69" s="12" t="s">
        <v>433</v>
      </c>
      <c r="C69" s="12" t="s">
        <v>434</v>
      </c>
      <c r="D69" s="12" t="s">
        <v>294</v>
      </c>
      <c r="E69" s="12">
        <v>154.29411999999999</v>
      </c>
      <c r="F69" s="12" t="s">
        <v>435</v>
      </c>
      <c r="G69" s="12" t="s">
        <v>436</v>
      </c>
      <c r="H69" s="12" t="s">
        <v>33</v>
      </c>
      <c r="I69" s="12" t="s">
        <v>35</v>
      </c>
      <c r="J69" s="12" t="s">
        <v>1709</v>
      </c>
      <c r="K69" s="12">
        <v>60000</v>
      </c>
      <c r="N69" s="12">
        <v>154.29411999999999</v>
      </c>
      <c r="O69" s="12" t="s">
        <v>1722</v>
      </c>
      <c r="P69" s="12" t="s">
        <v>1723</v>
      </c>
      <c r="Q69" s="12" t="s">
        <v>1764</v>
      </c>
      <c r="R69" s="12">
        <v>25983.325592735619</v>
      </c>
      <c r="S69" s="12">
        <v>25983.325592735619</v>
      </c>
      <c r="T69" s="12">
        <v>4009.07429</v>
      </c>
      <c r="U69" s="12">
        <v>35.329323453342113</v>
      </c>
      <c r="V69" s="12">
        <v>35.329323453342113</v>
      </c>
      <c r="W69" s="12">
        <v>44.13</v>
      </c>
      <c r="X69" s="12">
        <v>44.13</v>
      </c>
      <c r="Y69" s="12" t="s">
        <v>246</v>
      </c>
      <c r="Z69" s="12" t="s">
        <v>247</v>
      </c>
      <c r="AA69" s="12" t="s">
        <v>248</v>
      </c>
      <c r="AB69" s="12">
        <v>330000</v>
      </c>
      <c r="AE69" s="12">
        <v>154.29411999999999</v>
      </c>
      <c r="AF69" s="12" t="s">
        <v>249</v>
      </c>
      <c r="AG69" s="12" t="s">
        <v>250</v>
      </c>
      <c r="AH69" s="12" t="s">
        <v>1725</v>
      </c>
      <c r="AI69" s="12">
        <v>186520.5987162455</v>
      </c>
      <c r="AJ69" s="12">
        <v>28779.031200000001</v>
      </c>
      <c r="AK69" s="12">
        <v>200.78056984332409</v>
      </c>
      <c r="AL69" s="12">
        <v>200.78056984332409</v>
      </c>
      <c r="AM69" s="12">
        <v>55.74</v>
      </c>
      <c r="AN69" s="12">
        <v>55.74</v>
      </c>
      <c r="AO69" s="12" t="s">
        <v>256</v>
      </c>
      <c r="AP69" s="12" t="s">
        <v>257</v>
      </c>
      <c r="AQ69" s="12" t="s">
        <v>258</v>
      </c>
      <c r="AR69" s="12">
        <v>200000</v>
      </c>
      <c r="AU69" s="12">
        <v>131.15</v>
      </c>
      <c r="AV69" s="12" t="s">
        <v>249</v>
      </c>
      <c r="AW69" s="12" t="s">
        <v>250</v>
      </c>
      <c r="AX69" s="12" t="s">
        <v>255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</row>
    <row r="70" spans="1:72" hidden="1" x14ac:dyDescent="0.25">
      <c r="A70" s="12" t="s">
        <v>240</v>
      </c>
      <c r="B70" s="12" t="s">
        <v>61</v>
      </c>
      <c r="C70" s="12" t="s">
        <v>62</v>
      </c>
      <c r="D70" s="12" t="s">
        <v>403</v>
      </c>
      <c r="E70" s="12">
        <v>19.46</v>
      </c>
      <c r="F70" s="12" t="s">
        <v>438</v>
      </c>
      <c r="G70" s="12" t="s">
        <v>439</v>
      </c>
      <c r="H70" s="12" t="s">
        <v>3</v>
      </c>
      <c r="I70" s="12" t="s">
        <v>5</v>
      </c>
      <c r="J70" s="12" t="s">
        <v>1709</v>
      </c>
      <c r="K70" s="12">
        <v>150000</v>
      </c>
      <c r="N70" s="12">
        <v>19.46</v>
      </c>
      <c r="O70" s="12" t="s">
        <v>1765</v>
      </c>
      <c r="P70" s="12" t="s">
        <v>1766</v>
      </c>
      <c r="Q70" s="12" t="s">
        <v>1767</v>
      </c>
      <c r="R70" s="12">
        <v>11039.030214917901</v>
      </c>
      <c r="S70" s="12">
        <v>11039.030214917901</v>
      </c>
      <c r="T70" s="12">
        <v>214.81952999999999</v>
      </c>
      <c r="U70" s="12">
        <v>23.25807108079896</v>
      </c>
      <c r="V70" s="12">
        <v>23.25807108079896</v>
      </c>
      <c r="W70" s="12">
        <v>28.48</v>
      </c>
      <c r="X70" s="12">
        <v>28.48</v>
      </c>
      <c r="Y70" s="12" t="s">
        <v>246</v>
      </c>
      <c r="Z70" s="12" t="s">
        <v>247</v>
      </c>
      <c r="AA70" s="12" t="s">
        <v>248</v>
      </c>
      <c r="AB70" s="12">
        <v>330000</v>
      </c>
      <c r="AE70" s="12">
        <v>19.46</v>
      </c>
      <c r="AF70" s="12" t="s">
        <v>249</v>
      </c>
      <c r="AG70" s="12" t="s">
        <v>250</v>
      </c>
      <c r="AH70" s="12" t="s">
        <v>1768</v>
      </c>
      <c r="AI70" s="12">
        <v>144359.4983425049</v>
      </c>
      <c r="AJ70" s="12">
        <v>2809.2358399999998</v>
      </c>
      <c r="AK70" s="12">
        <v>151.32894714710849</v>
      </c>
      <c r="AL70" s="12">
        <v>151.32894714710849</v>
      </c>
      <c r="AM70" s="12">
        <v>57.24</v>
      </c>
      <c r="AN70" s="12">
        <v>57.24</v>
      </c>
      <c r="AO70" s="12" t="s">
        <v>252</v>
      </c>
      <c r="AP70" s="12" t="s">
        <v>253</v>
      </c>
      <c r="AQ70" s="12" t="s">
        <v>254</v>
      </c>
      <c r="AR70" s="12">
        <v>130000</v>
      </c>
      <c r="AU70" s="12">
        <v>16.541</v>
      </c>
      <c r="AV70" s="12" t="s">
        <v>249</v>
      </c>
      <c r="AW70" s="12" t="s">
        <v>250</v>
      </c>
      <c r="AX70" s="12" t="s">
        <v>255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 t="s">
        <v>256</v>
      </c>
      <c r="BF70" s="12" t="s">
        <v>257</v>
      </c>
      <c r="BG70" s="12" t="s">
        <v>258</v>
      </c>
      <c r="BH70" s="12">
        <v>200000</v>
      </c>
      <c r="BK70" s="12">
        <v>2.48115</v>
      </c>
      <c r="BL70" s="12" t="s">
        <v>249</v>
      </c>
      <c r="BM70" s="12" t="s">
        <v>250</v>
      </c>
      <c r="BN70" s="12" t="s">
        <v>255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</row>
    <row r="71" spans="1:72" hidden="1" x14ac:dyDescent="0.25">
      <c r="A71" s="12" t="s">
        <v>240</v>
      </c>
      <c r="B71" s="12" t="s">
        <v>61</v>
      </c>
      <c r="C71" s="12" t="s">
        <v>62</v>
      </c>
      <c r="D71" s="12" t="s">
        <v>403</v>
      </c>
      <c r="E71" s="12">
        <v>27.8</v>
      </c>
      <c r="F71" s="12" t="s">
        <v>438</v>
      </c>
      <c r="G71" s="12" t="s">
        <v>439</v>
      </c>
      <c r="H71" s="12" t="s">
        <v>3</v>
      </c>
      <c r="I71" s="12" t="s">
        <v>5</v>
      </c>
      <c r="J71" s="12" t="s">
        <v>1709</v>
      </c>
      <c r="K71" s="12">
        <v>150000</v>
      </c>
      <c r="N71" s="12">
        <v>27.8</v>
      </c>
      <c r="O71" s="12" t="s">
        <v>1765</v>
      </c>
      <c r="P71" s="12" t="s">
        <v>1766</v>
      </c>
      <c r="Q71" s="12" t="s">
        <v>1767</v>
      </c>
      <c r="R71" s="12">
        <v>11039.030214917901</v>
      </c>
      <c r="S71" s="12">
        <v>11039.030214917901</v>
      </c>
      <c r="T71" s="12">
        <v>306.88504</v>
      </c>
      <c r="U71" s="12">
        <v>23.25807108079896</v>
      </c>
      <c r="V71" s="12">
        <v>23.25807108079896</v>
      </c>
      <c r="W71" s="12">
        <v>28.48</v>
      </c>
      <c r="X71" s="12">
        <v>28.48</v>
      </c>
      <c r="Y71" s="12" t="s">
        <v>246</v>
      </c>
      <c r="Z71" s="12" t="s">
        <v>247</v>
      </c>
      <c r="AA71" s="12" t="s">
        <v>248</v>
      </c>
      <c r="AB71" s="12">
        <v>330000</v>
      </c>
      <c r="AE71" s="12">
        <v>27.8</v>
      </c>
      <c r="AF71" s="12" t="s">
        <v>249</v>
      </c>
      <c r="AG71" s="12" t="s">
        <v>250</v>
      </c>
      <c r="AH71" s="12" t="s">
        <v>1768</v>
      </c>
      <c r="AI71" s="12">
        <v>144359.4983425049</v>
      </c>
      <c r="AJ71" s="12">
        <v>4013.1940500000001</v>
      </c>
      <c r="AK71" s="12">
        <v>151.32894714710849</v>
      </c>
      <c r="AL71" s="12">
        <v>151.32894714710849</v>
      </c>
      <c r="AM71" s="12">
        <v>57.24</v>
      </c>
      <c r="AN71" s="12">
        <v>57.24</v>
      </c>
      <c r="AO71" s="12" t="s">
        <v>256</v>
      </c>
      <c r="AP71" s="12" t="s">
        <v>257</v>
      </c>
      <c r="AQ71" s="12" t="s">
        <v>258</v>
      </c>
      <c r="AR71" s="12">
        <v>200000</v>
      </c>
      <c r="AU71" s="12">
        <v>23.63</v>
      </c>
      <c r="AV71" s="12" t="s">
        <v>249</v>
      </c>
      <c r="AW71" s="12" t="s">
        <v>250</v>
      </c>
      <c r="AX71" s="12" t="s">
        <v>255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</row>
    <row r="72" spans="1:72" hidden="1" x14ac:dyDescent="0.25">
      <c r="A72" s="12" t="s">
        <v>240</v>
      </c>
      <c r="B72" s="12" t="s">
        <v>441</v>
      </c>
      <c r="C72" s="12" t="s">
        <v>442</v>
      </c>
      <c r="D72" s="12" t="s">
        <v>277</v>
      </c>
      <c r="E72" s="12">
        <v>124.32411999999999</v>
      </c>
      <c r="F72" s="12" t="s">
        <v>443</v>
      </c>
      <c r="G72" s="12" t="s">
        <v>444</v>
      </c>
      <c r="H72" s="12" t="s">
        <v>24</v>
      </c>
      <c r="I72" s="12" t="s">
        <v>26</v>
      </c>
      <c r="J72" s="12" t="s">
        <v>1709</v>
      </c>
      <c r="K72" s="12">
        <v>60000</v>
      </c>
      <c r="N72" s="12">
        <v>124.32411999999999</v>
      </c>
      <c r="O72" s="12" t="s">
        <v>1769</v>
      </c>
      <c r="P72" s="12" t="s">
        <v>1770</v>
      </c>
      <c r="Q72" s="12" t="s">
        <v>1771</v>
      </c>
      <c r="R72" s="12">
        <v>10676.7390756567</v>
      </c>
      <c r="S72" s="12">
        <v>10676.7390756567</v>
      </c>
      <c r="T72" s="12">
        <v>1327.37617</v>
      </c>
      <c r="U72" s="12">
        <v>21.039246831926061</v>
      </c>
      <c r="V72" s="12">
        <v>21.039246831926061</v>
      </c>
      <c r="W72" s="12">
        <v>30.45</v>
      </c>
      <c r="X72" s="12">
        <v>30.45</v>
      </c>
      <c r="Y72" s="12" t="s">
        <v>246</v>
      </c>
      <c r="Z72" s="12" t="s">
        <v>247</v>
      </c>
      <c r="AA72" s="12" t="s">
        <v>248</v>
      </c>
      <c r="AB72" s="12">
        <v>330000</v>
      </c>
      <c r="AE72" s="12">
        <v>124.32411999999999</v>
      </c>
      <c r="AF72" s="12" t="s">
        <v>249</v>
      </c>
      <c r="AG72" s="12" t="s">
        <v>250</v>
      </c>
      <c r="AH72" s="12" t="s">
        <v>1772</v>
      </c>
      <c r="AI72" s="12">
        <v>61164.936269603801</v>
      </c>
      <c r="AJ72" s="12">
        <v>7604.2767299999996</v>
      </c>
      <c r="AK72" s="12">
        <v>68.26579491586925</v>
      </c>
      <c r="AL72" s="12">
        <v>68.26579491586925</v>
      </c>
      <c r="AM72" s="12">
        <v>53.76</v>
      </c>
      <c r="AN72" s="12">
        <v>53.76</v>
      </c>
      <c r="AO72" s="12" t="s">
        <v>252</v>
      </c>
      <c r="AP72" s="12" t="s">
        <v>253</v>
      </c>
      <c r="AQ72" s="12" t="s">
        <v>254</v>
      </c>
      <c r="AR72" s="12">
        <v>130000</v>
      </c>
      <c r="AU72" s="12">
        <v>105.6755</v>
      </c>
      <c r="AV72" s="12" t="s">
        <v>249</v>
      </c>
      <c r="AW72" s="12" t="s">
        <v>250</v>
      </c>
      <c r="AX72" s="12" t="s">
        <v>255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 t="s">
        <v>256</v>
      </c>
      <c r="BF72" s="12" t="s">
        <v>257</v>
      </c>
      <c r="BG72" s="12" t="s">
        <v>258</v>
      </c>
      <c r="BH72" s="12">
        <v>200000</v>
      </c>
      <c r="BK72" s="12">
        <v>15.851330000000001</v>
      </c>
      <c r="BL72" s="12" t="s">
        <v>249</v>
      </c>
      <c r="BM72" s="12" t="s">
        <v>250</v>
      </c>
      <c r="BN72" s="12" t="s">
        <v>255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</row>
    <row r="73" spans="1:72" hidden="1" x14ac:dyDescent="0.25">
      <c r="A73" s="12" t="s">
        <v>240</v>
      </c>
      <c r="B73" s="12" t="s">
        <v>441</v>
      </c>
      <c r="C73" s="12" t="s">
        <v>442</v>
      </c>
      <c r="D73" s="12" t="s">
        <v>277</v>
      </c>
      <c r="E73" s="12">
        <v>177.60588000000001</v>
      </c>
      <c r="F73" s="12" t="s">
        <v>443</v>
      </c>
      <c r="G73" s="12" t="s">
        <v>444</v>
      </c>
      <c r="H73" s="12" t="s">
        <v>24</v>
      </c>
      <c r="I73" s="12" t="s">
        <v>26</v>
      </c>
      <c r="J73" s="12" t="s">
        <v>1709</v>
      </c>
      <c r="K73" s="12">
        <v>60000</v>
      </c>
      <c r="N73" s="12">
        <v>177.60588000000001</v>
      </c>
      <c r="O73" s="12" t="s">
        <v>1769</v>
      </c>
      <c r="P73" s="12" t="s">
        <v>1770</v>
      </c>
      <c r="Q73" s="12" t="s">
        <v>1771</v>
      </c>
      <c r="R73" s="12">
        <v>10676.7390756567</v>
      </c>
      <c r="S73" s="12">
        <v>10676.7390756567</v>
      </c>
      <c r="T73" s="12">
        <v>1896.2516599999999</v>
      </c>
      <c r="U73" s="12">
        <v>21.039246831926061</v>
      </c>
      <c r="V73" s="12">
        <v>21.039246831926061</v>
      </c>
      <c r="W73" s="12">
        <v>30.45</v>
      </c>
      <c r="X73" s="12">
        <v>30.45</v>
      </c>
      <c r="Y73" s="12" t="s">
        <v>246</v>
      </c>
      <c r="Z73" s="12" t="s">
        <v>247</v>
      </c>
      <c r="AA73" s="12" t="s">
        <v>248</v>
      </c>
      <c r="AB73" s="12">
        <v>330000</v>
      </c>
      <c r="AE73" s="12">
        <v>177.60588000000001</v>
      </c>
      <c r="AF73" s="12" t="s">
        <v>249</v>
      </c>
      <c r="AG73" s="12" t="s">
        <v>250</v>
      </c>
      <c r="AH73" s="12" t="s">
        <v>1772</v>
      </c>
      <c r="AI73" s="12">
        <v>61164.936269603801</v>
      </c>
      <c r="AJ73" s="12">
        <v>10863.252479999999</v>
      </c>
      <c r="AK73" s="12">
        <v>68.26579491586925</v>
      </c>
      <c r="AL73" s="12">
        <v>68.26579491586925</v>
      </c>
      <c r="AM73" s="12">
        <v>53.76</v>
      </c>
      <c r="AN73" s="12">
        <v>53.76</v>
      </c>
      <c r="AO73" s="12" t="s">
        <v>256</v>
      </c>
      <c r="AP73" s="12" t="s">
        <v>257</v>
      </c>
      <c r="AQ73" s="12" t="s">
        <v>258</v>
      </c>
      <c r="AR73" s="12">
        <v>200000</v>
      </c>
      <c r="AU73" s="12">
        <v>150.965</v>
      </c>
      <c r="AV73" s="12" t="s">
        <v>249</v>
      </c>
      <c r="AW73" s="12" t="s">
        <v>250</v>
      </c>
      <c r="AX73" s="12" t="s">
        <v>255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</row>
    <row r="74" spans="1:72" hidden="1" x14ac:dyDescent="0.25">
      <c r="A74" s="12" t="s">
        <v>240</v>
      </c>
      <c r="B74" s="12" t="s">
        <v>446</v>
      </c>
      <c r="C74" s="12" t="s">
        <v>447</v>
      </c>
      <c r="D74" s="12" t="s">
        <v>300</v>
      </c>
      <c r="E74" s="12">
        <v>409.71411999999998</v>
      </c>
      <c r="F74" s="12" t="s">
        <v>448</v>
      </c>
      <c r="G74" s="12" t="s">
        <v>449</v>
      </c>
      <c r="H74" s="12" t="s">
        <v>246</v>
      </c>
      <c r="I74" s="12" t="s">
        <v>247</v>
      </c>
      <c r="J74" s="12" t="s">
        <v>248</v>
      </c>
      <c r="K74" s="12">
        <v>330000</v>
      </c>
      <c r="N74" s="12">
        <v>409.71411999999998</v>
      </c>
      <c r="O74" s="12" t="s">
        <v>249</v>
      </c>
      <c r="P74" s="12" t="s">
        <v>250</v>
      </c>
      <c r="Q74" s="12" t="s">
        <v>450</v>
      </c>
      <c r="R74" s="12">
        <v>60779.299011405143</v>
      </c>
      <c r="S74" s="12">
        <v>60779.299011405143</v>
      </c>
      <c r="T74" s="12">
        <v>24902.136859999999</v>
      </c>
      <c r="U74" s="12">
        <v>60.038247920880309</v>
      </c>
      <c r="V74" s="12">
        <v>60.038247920880309</v>
      </c>
      <c r="W74" s="12">
        <v>60.74</v>
      </c>
      <c r="X74" s="12">
        <v>60.74</v>
      </c>
      <c r="Y74" s="12" t="s">
        <v>252</v>
      </c>
      <c r="Z74" s="12" t="s">
        <v>253</v>
      </c>
      <c r="AA74" s="12" t="s">
        <v>254</v>
      </c>
      <c r="AB74" s="12">
        <v>130000</v>
      </c>
      <c r="AE74" s="12">
        <v>348.25700000000001</v>
      </c>
      <c r="AF74" s="12" t="s">
        <v>249</v>
      </c>
      <c r="AG74" s="12" t="s">
        <v>250</v>
      </c>
      <c r="AH74" s="12" t="s">
        <v>255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 t="s">
        <v>256</v>
      </c>
      <c r="AP74" s="12" t="s">
        <v>257</v>
      </c>
      <c r="AQ74" s="12" t="s">
        <v>258</v>
      </c>
      <c r="AR74" s="12">
        <v>200000</v>
      </c>
      <c r="AU74" s="12">
        <v>52.238549999999996</v>
      </c>
      <c r="AV74" s="12" t="s">
        <v>249</v>
      </c>
      <c r="AW74" s="12" t="s">
        <v>250</v>
      </c>
      <c r="AX74" s="12" t="s">
        <v>255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</row>
    <row r="75" spans="1:72" hidden="1" x14ac:dyDescent="0.25">
      <c r="A75" s="12" t="s">
        <v>240</v>
      </c>
      <c r="B75" s="12" t="s">
        <v>446</v>
      </c>
      <c r="C75" s="12" t="s">
        <v>447</v>
      </c>
      <c r="D75" s="12" t="s">
        <v>300</v>
      </c>
      <c r="E75" s="12">
        <v>585.30588</v>
      </c>
      <c r="F75" s="12" t="s">
        <v>448</v>
      </c>
      <c r="G75" s="12" t="s">
        <v>449</v>
      </c>
      <c r="H75" s="12" t="s">
        <v>246</v>
      </c>
      <c r="I75" s="12" t="s">
        <v>247</v>
      </c>
      <c r="J75" s="12" t="s">
        <v>248</v>
      </c>
      <c r="K75" s="12">
        <v>330000</v>
      </c>
      <c r="N75" s="12">
        <v>585.30588</v>
      </c>
      <c r="O75" s="12" t="s">
        <v>249</v>
      </c>
      <c r="P75" s="12" t="s">
        <v>250</v>
      </c>
      <c r="Q75" s="12" t="s">
        <v>450</v>
      </c>
      <c r="R75" s="12">
        <v>60779.299011405143</v>
      </c>
      <c r="S75" s="12">
        <v>60779.299011405143</v>
      </c>
      <c r="T75" s="12">
        <v>35574.481240000001</v>
      </c>
      <c r="U75" s="12">
        <v>60.038247920880309</v>
      </c>
      <c r="V75" s="12">
        <v>60.038247920880309</v>
      </c>
      <c r="W75" s="12">
        <v>60.74</v>
      </c>
      <c r="X75" s="12">
        <v>60.74</v>
      </c>
      <c r="Y75" s="12" t="s">
        <v>256</v>
      </c>
      <c r="Z75" s="12" t="s">
        <v>257</v>
      </c>
      <c r="AA75" s="12" t="s">
        <v>258</v>
      </c>
      <c r="AB75" s="12">
        <v>200000</v>
      </c>
      <c r="AE75" s="12">
        <v>497.51</v>
      </c>
      <c r="AF75" s="12" t="s">
        <v>249</v>
      </c>
      <c r="AG75" s="12" t="s">
        <v>250</v>
      </c>
      <c r="AH75" s="12" t="s">
        <v>255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</row>
    <row r="76" spans="1:72" hidden="1" x14ac:dyDescent="0.25">
      <c r="A76" s="12" t="s">
        <v>240</v>
      </c>
      <c r="B76" s="12" t="s">
        <v>451</v>
      </c>
      <c r="C76" s="12" t="s">
        <v>452</v>
      </c>
      <c r="D76" s="12" t="s">
        <v>271</v>
      </c>
      <c r="E76" s="12">
        <v>204.68412000000001</v>
      </c>
      <c r="F76" s="12" t="s">
        <v>453</v>
      </c>
      <c r="G76" s="12" t="s">
        <v>454</v>
      </c>
      <c r="H76" s="12" t="s">
        <v>246</v>
      </c>
      <c r="I76" s="12" t="s">
        <v>247</v>
      </c>
      <c r="J76" s="12" t="s">
        <v>248</v>
      </c>
      <c r="K76" s="12">
        <v>330000</v>
      </c>
      <c r="N76" s="12">
        <v>204.68412000000001</v>
      </c>
      <c r="O76" s="12" t="s">
        <v>249</v>
      </c>
      <c r="P76" s="12" t="s">
        <v>250</v>
      </c>
      <c r="Q76" s="12" t="s">
        <v>455</v>
      </c>
      <c r="R76" s="12">
        <v>40503.022628571904</v>
      </c>
      <c r="S76" s="12">
        <v>40503.022628571904</v>
      </c>
      <c r="T76" s="12">
        <v>8290.3254500000003</v>
      </c>
      <c r="U76" s="12">
        <v>50.793130520038297</v>
      </c>
      <c r="V76" s="12">
        <v>50.793130520038297</v>
      </c>
      <c r="W76" s="12">
        <v>47.84</v>
      </c>
      <c r="X76" s="12">
        <v>47.84</v>
      </c>
      <c r="Y76" s="12" t="s">
        <v>252</v>
      </c>
      <c r="Z76" s="12" t="s">
        <v>253</v>
      </c>
      <c r="AA76" s="12" t="s">
        <v>254</v>
      </c>
      <c r="AB76" s="12">
        <v>130000</v>
      </c>
      <c r="AE76" s="12">
        <v>173.98150000000001</v>
      </c>
      <c r="AF76" s="12" t="s">
        <v>249</v>
      </c>
      <c r="AG76" s="12" t="s">
        <v>250</v>
      </c>
      <c r="AH76" s="12" t="s">
        <v>255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 t="s">
        <v>256</v>
      </c>
      <c r="AP76" s="12" t="s">
        <v>257</v>
      </c>
      <c r="AQ76" s="12" t="s">
        <v>258</v>
      </c>
      <c r="AR76" s="12">
        <v>200000</v>
      </c>
      <c r="AU76" s="12">
        <v>26.09723</v>
      </c>
      <c r="AV76" s="12" t="s">
        <v>249</v>
      </c>
      <c r="AW76" s="12" t="s">
        <v>250</v>
      </c>
      <c r="AX76" s="12" t="s">
        <v>255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</row>
    <row r="77" spans="1:72" hidden="1" x14ac:dyDescent="0.25">
      <c r="A77" s="12" t="s">
        <v>240</v>
      </c>
      <c r="B77" s="12" t="s">
        <v>451</v>
      </c>
      <c r="C77" s="12" t="s">
        <v>452</v>
      </c>
      <c r="D77" s="12" t="s">
        <v>271</v>
      </c>
      <c r="E77" s="12">
        <v>292.40588000000002</v>
      </c>
      <c r="F77" s="12" t="s">
        <v>453</v>
      </c>
      <c r="G77" s="12" t="s">
        <v>454</v>
      </c>
      <c r="H77" s="12" t="s">
        <v>246</v>
      </c>
      <c r="I77" s="12" t="s">
        <v>247</v>
      </c>
      <c r="J77" s="12" t="s">
        <v>248</v>
      </c>
      <c r="K77" s="12">
        <v>330000</v>
      </c>
      <c r="N77" s="12">
        <v>292.40588000000002</v>
      </c>
      <c r="O77" s="12" t="s">
        <v>249</v>
      </c>
      <c r="P77" s="12" t="s">
        <v>250</v>
      </c>
      <c r="Q77" s="12" t="s">
        <v>455</v>
      </c>
      <c r="R77" s="12">
        <v>40503.022628571904</v>
      </c>
      <c r="S77" s="12">
        <v>40503.022628571904</v>
      </c>
      <c r="T77" s="12">
        <v>11843.32207</v>
      </c>
      <c r="U77" s="12">
        <v>50.793130520038297</v>
      </c>
      <c r="V77" s="12">
        <v>50.793130520038297</v>
      </c>
      <c r="W77" s="12">
        <v>47.84</v>
      </c>
      <c r="X77" s="12">
        <v>47.84</v>
      </c>
      <c r="Y77" s="12" t="s">
        <v>256</v>
      </c>
      <c r="Z77" s="12" t="s">
        <v>257</v>
      </c>
      <c r="AA77" s="12" t="s">
        <v>258</v>
      </c>
      <c r="AB77" s="12">
        <v>200000</v>
      </c>
      <c r="AE77" s="12">
        <v>248.54499999999999</v>
      </c>
      <c r="AF77" s="12" t="s">
        <v>249</v>
      </c>
      <c r="AG77" s="12" t="s">
        <v>250</v>
      </c>
      <c r="AH77" s="12" t="s">
        <v>255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</row>
    <row r="78" spans="1:72" hidden="1" x14ac:dyDescent="0.25">
      <c r="A78" s="12" t="s">
        <v>240</v>
      </c>
      <c r="B78" s="12" t="s">
        <v>456</v>
      </c>
      <c r="C78" s="12" t="s">
        <v>457</v>
      </c>
      <c r="D78" s="12" t="s">
        <v>458</v>
      </c>
      <c r="E78" s="12">
        <v>101.06353</v>
      </c>
      <c r="F78" s="12" t="s">
        <v>459</v>
      </c>
      <c r="G78" s="12" t="s">
        <v>460</v>
      </c>
      <c r="H78" s="12" t="s">
        <v>30</v>
      </c>
      <c r="I78" s="12" t="s">
        <v>32</v>
      </c>
      <c r="J78" s="12" t="s">
        <v>1709</v>
      </c>
      <c r="K78" s="12">
        <v>150000</v>
      </c>
      <c r="N78" s="12">
        <v>101.06353</v>
      </c>
      <c r="O78" s="12" t="s">
        <v>1710</v>
      </c>
      <c r="P78" s="12" t="s">
        <v>1711</v>
      </c>
      <c r="Q78" s="12" t="s">
        <v>1773</v>
      </c>
      <c r="R78" s="12">
        <v>25455.311834317861</v>
      </c>
      <c r="S78" s="12">
        <v>25455.311834317861</v>
      </c>
      <c r="T78" s="12">
        <v>2572.6036600000002</v>
      </c>
      <c r="U78" s="12">
        <v>26.114934556017239</v>
      </c>
      <c r="V78" s="12">
        <v>26.114934556017239</v>
      </c>
      <c r="W78" s="12">
        <v>58.48</v>
      </c>
      <c r="X78" s="12">
        <v>58.48</v>
      </c>
      <c r="Y78" s="12" t="s">
        <v>246</v>
      </c>
      <c r="Z78" s="12" t="s">
        <v>247</v>
      </c>
      <c r="AA78" s="12" t="s">
        <v>248</v>
      </c>
      <c r="AB78" s="12">
        <v>330000</v>
      </c>
      <c r="AE78" s="12">
        <v>101.06353</v>
      </c>
      <c r="AF78" s="12" t="s">
        <v>249</v>
      </c>
      <c r="AG78" s="12" t="s">
        <v>250</v>
      </c>
      <c r="AH78" s="12" t="s">
        <v>1713</v>
      </c>
      <c r="AI78" s="12">
        <v>126661.25476523839</v>
      </c>
      <c r="AJ78" s="12">
        <v>12800.83345</v>
      </c>
      <c r="AK78" s="12">
        <v>143.21093521542059</v>
      </c>
      <c r="AL78" s="12">
        <v>143.21093521542059</v>
      </c>
      <c r="AM78" s="12">
        <v>53.07</v>
      </c>
      <c r="AN78" s="12">
        <v>53.07</v>
      </c>
      <c r="AO78" s="12" t="s">
        <v>252</v>
      </c>
      <c r="AP78" s="12" t="s">
        <v>253</v>
      </c>
      <c r="AQ78" s="12" t="s">
        <v>254</v>
      </c>
      <c r="AR78" s="12">
        <v>130000</v>
      </c>
      <c r="AU78" s="12">
        <v>85.903999999999996</v>
      </c>
      <c r="AV78" s="12" t="s">
        <v>249</v>
      </c>
      <c r="AW78" s="12" t="s">
        <v>250</v>
      </c>
      <c r="AX78" s="12" t="s">
        <v>255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 t="s">
        <v>256</v>
      </c>
      <c r="BF78" s="12" t="s">
        <v>257</v>
      </c>
      <c r="BG78" s="12" t="s">
        <v>258</v>
      </c>
      <c r="BH78" s="12">
        <v>200000</v>
      </c>
      <c r="BK78" s="12">
        <v>12.8856</v>
      </c>
      <c r="BL78" s="12" t="s">
        <v>249</v>
      </c>
      <c r="BM78" s="12" t="s">
        <v>250</v>
      </c>
      <c r="BN78" s="12" t="s">
        <v>255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</row>
    <row r="79" spans="1:72" hidden="1" x14ac:dyDescent="0.25">
      <c r="A79" s="12" t="s">
        <v>240</v>
      </c>
      <c r="B79" s="12" t="s">
        <v>456</v>
      </c>
      <c r="C79" s="12" t="s">
        <v>457</v>
      </c>
      <c r="D79" s="12" t="s">
        <v>458</v>
      </c>
      <c r="E79" s="12">
        <v>144.37647000000001</v>
      </c>
      <c r="F79" s="12" t="s">
        <v>459</v>
      </c>
      <c r="G79" s="12" t="s">
        <v>460</v>
      </c>
      <c r="H79" s="12" t="s">
        <v>30</v>
      </c>
      <c r="I79" s="12" t="s">
        <v>32</v>
      </c>
      <c r="J79" s="12" t="s">
        <v>1709</v>
      </c>
      <c r="K79" s="12">
        <v>150000</v>
      </c>
      <c r="N79" s="12">
        <v>144.37647000000001</v>
      </c>
      <c r="O79" s="12" t="s">
        <v>1710</v>
      </c>
      <c r="P79" s="12" t="s">
        <v>1711</v>
      </c>
      <c r="Q79" s="12" t="s">
        <v>1773</v>
      </c>
      <c r="R79" s="12">
        <v>25455.311834317861</v>
      </c>
      <c r="S79" s="12">
        <v>25455.311834317861</v>
      </c>
      <c r="T79" s="12">
        <v>3675.1480799999999</v>
      </c>
      <c r="U79" s="12">
        <v>26.114934556017239</v>
      </c>
      <c r="V79" s="12">
        <v>26.114934556017239</v>
      </c>
      <c r="W79" s="12">
        <v>58.48</v>
      </c>
      <c r="X79" s="12">
        <v>58.48</v>
      </c>
      <c r="Y79" s="12" t="s">
        <v>246</v>
      </c>
      <c r="Z79" s="12" t="s">
        <v>247</v>
      </c>
      <c r="AA79" s="12" t="s">
        <v>248</v>
      </c>
      <c r="AB79" s="12">
        <v>330000</v>
      </c>
      <c r="AE79" s="12">
        <v>144.37647000000001</v>
      </c>
      <c r="AF79" s="12" t="s">
        <v>249</v>
      </c>
      <c r="AG79" s="12" t="s">
        <v>250</v>
      </c>
      <c r="AH79" s="12" t="s">
        <v>1713</v>
      </c>
      <c r="AI79" s="12">
        <v>126661.25476523839</v>
      </c>
      <c r="AJ79" s="12">
        <v>18286.904920000001</v>
      </c>
      <c r="AK79" s="12">
        <v>143.21093521542059</v>
      </c>
      <c r="AL79" s="12">
        <v>143.21093521542059</v>
      </c>
      <c r="AM79" s="12">
        <v>53.07</v>
      </c>
      <c r="AN79" s="12">
        <v>53.07</v>
      </c>
      <c r="AO79" s="12" t="s">
        <v>256</v>
      </c>
      <c r="AP79" s="12" t="s">
        <v>257</v>
      </c>
      <c r="AQ79" s="12" t="s">
        <v>258</v>
      </c>
      <c r="AR79" s="12">
        <v>200000</v>
      </c>
      <c r="AU79" s="12">
        <v>122.72</v>
      </c>
      <c r="AV79" s="12" t="s">
        <v>249</v>
      </c>
      <c r="AW79" s="12" t="s">
        <v>250</v>
      </c>
      <c r="AX79" s="12" t="s">
        <v>255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</row>
    <row r="80" spans="1:72" x14ac:dyDescent="0.25">
      <c r="A80" s="12" t="s">
        <v>240</v>
      </c>
      <c r="B80" s="12" t="s">
        <v>125</v>
      </c>
      <c r="C80" s="12" t="s">
        <v>126</v>
      </c>
      <c r="D80" s="12" t="s">
        <v>265</v>
      </c>
      <c r="E80" s="12">
        <v>191.26882000000001</v>
      </c>
      <c r="F80" s="12" t="s">
        <v>462</v>
      </c>
      <c r="G80" s="12" t="s">
        <v>463</v>
      </c>
      <c r="H80" s="12" t="s">
        <v>15</v>
      </c>
      <c r="I80" s="12" t="s">
        <v>17</v>
      </c>
      <c r="J80" s="12" t="s">
        <v>1709</v>
      </c>
      <c r="K80" s="12">
        <v>150000</v>
      </c>
      <c r="N80" s="12">
        <v>191.26882000000001</v>
      </c>
      <c r="O80" s="12" t="s">
        <v>1714</v>
      </c>
      <c r="P80" s="12" t="s">
        <v>1715</v>
      </c>
      <c r="Q80" s="12" t="s">
        <v>1774</v>
      </c>
      <c r="R80" s="12">
        <v>6476.0437320491956</v>
      </c>
      <c r="S80" s="12">
        <v>6476.0437320491956</v>
      </c>
      <c r="T80" s="12">
        <v>1238.66526</v>
      </c>
      <c r="U80" s="12">
        <v>8.966671168547883</v>
      </c>
      <c r="V80" s="12">
        <v>8.966671168547883</v>
      </c>
      <c r="W80" s="12">
        <v>43.33</v>
      </c>
      <c r="X80" s="12">
        <v>43.33</v>
      </c>
      <c r="Y80" s="12" t="s">
        <v>246</v>
      </c>
      <c r="Z80" s="12" t="s">
        <v>247</v>
      </c>
      <c r="AA80" s="12" t="s">
        <v>248</v>
      </c>
      <c r="AB80" s="12">
        <v>330000</v>
      </c>
      <c r="AE80" s="12">
        <v>191.26882000000001</v>
      </c>
      <c r="AF80" s="12" t="s">
        <v>249</v>
      </c>
      <c r="AG80" s="12" t="s">
        <v>250</v>
      </c>
      <c r="AH80" s="12" t="s">
        <v>1717</v>
      </c>
      <c r="AI80" s="12">
        <v>83635.64339466262</v>
      </c>
      <c r="AJ80" s="12">
        <v>15996.89112</v>
      </c>
      <c r="AK80" s="12">
        <v>82.957548761313234</v>
      </c>
      <c r="AL80" s="12">
        <v>82.957548761313234</v>
      </c>
      <c r="AM80" s="12">
        <v>60.49</v>
      </c>
      <c r="AN80" s="12">
        <v>60.49</v>
      </c>
      <c r="AO80" s="12" t="s">
        <v>252</v>
      </c>
      <c r="AP80" s="12" t="s">
        <v>253</v>
      </c>
      <c r="AQ80" s="12" t="s">
        <v>254</v>
      </c>
      <c r="AR80" s="12">
        <v>130000</v>
      </c>
      <c r="AU80" s="12">
        <v>162.57849999999999</v>
      </c>
      <c r="AV80" s="12" t="s">
        <v>249</v>
      </c>
      <c r="AW80" s="12" t="s">
        <v>250</v>
      </c>
      <c r="AX80" s="12" t="s">
        <v>255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 t="s">
        <v>256</v>
      </c>
      <c r="BF80" s="12" t="s">
        <v>257</v>
      </c>
      <c r="BG80" s="12" t="s">
        <v>258</v>
      </c>
      <c r="BH80" s="12">
        <v>200000</v>
      </c>
      <c r="BK80" s="12">
        <v>24.386780000000002</v>
      </c>
      <c r="BL80" s="12" t="s">
        <v>249</v>
      </c>
      <c r="BM80" s="12" t="s">
        <v>250</v>
      </c>
      <c r="BN80" s="12" t="s">
        <v>255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</row>
    <row r="81" spans="1:72" x14ac:dyDescent="0.25">
      <c r="A81" s="12" t="s">
        <v>240</v>
      </c>
      <c r="B81" s="12" t="s">
        <v>125</v>
      </c>
      <c r="C81" s="12" t="s">
        <v>126</v>
      </c>
      <c r="D81" s="12" t="s">
        <v>265</v>
      </c>
      <c r="E81" s="12">
        <v>273.24117999999999</v>
      </c>
      <c r="F81" s="12" t="s">
        <v>462</v>
      </c>
      <c r="G81" s="12" t="s">
        <v>463</v>
      </c>
      <c r="H81" s="12" t="s">
        <v>15</v>
      </c>
      <c r="I81" s="12" t="s">
        <v>17</v>
      </c>
      <c r="J81" s="12" t="s">
        <v>1709</v>
      </c>
      <c r="K81" s="12">
        <v>150000</v>
      </c>
      <c r="N81" s="12">
        <v>273.24117999999999</v>
      </c>
      <c r="O81" s="12" t="s">
        <v>1714</v>
      </c>
      <c r="P81" s="12" t="s">
        <v>1715</v>
      </c>
      <c r="Q81" s="12" t="s">
        <v>1774</v>
      </c>
      <c r="R81" s="12">
        <v>6476.0437320491956</v>
      </c>
      <c r="S81" s="12">
        <v>6476.0437320491956</v>
      </c>
      <c r="T81" s="12">
        <v>1769.52181</v>
      </c>
      <c r="U81" s="12">
        <v>8.966671168547883</v>
      </c>
      <c r="V81" s="12">
        <v>8.966671168547883</v>
      </c>
      <c r="W81" s="12">
        <v>43.33</v>
      </c>
      <c r="X81" s="12">
        <v>43.33</v>
      </c>
      <c r="Y81" s="12" t="s">
        <v>246</v>
      </c>
      <c r="Z81" s="12" t="s">
        <v>247</v>
      </c>
      <c r="AA81" s="12" t="s">
        <v>248</v>
      </c>
      <c r="AB81" s="12">
        <v>330000</v>
      </c>
      <c r="AE81" s="12">
        <v>273.24117999999999</v>
      </c>
      <c r="AF81" s="12" t="s">
        <v>249</v>
      </c>
      <c r="AG81" s="12" t="s">
        <v>250</v>
      </c>
      <c r="AH81" s="12" t="s">
        <v>1717</v>
      </c>
      <c r="AI81" s="12">
        <v>83635.64339466262</v>
      </c>
      <c r="AJ81" s="12">
        <v>22852.701590000001</v>
      </c>
      <c r="AK81" s="12">
        <v>82.957548761313234</v>
      </c>
      <c r="AL81" s="12">
        <v>82.957548761313234</v>
      </c>
      <c r="AM81" s="12">
        <v>60.49</v>
      </c>
      <c r="AN81" s="12">
        <v>60.49</v>
      </c>
      <c r="AO81" s="12" t="s">
        <v>256</v>
      </c>
      <c r="AP81" s="12" t="s">
        <v>257</v>
      </c>
      <c r="AQ81" s="12" t="s">
        <v>258</v>
      </c>
      <c r="AR81" s="12">
        <v>200000</v>
      </c>
      <c r="AU81" s="12">
        <v>232.255</v>
      </c>
      <c r="AV81" s="12" t="s">
        <v>249</v>
      </c>
      <c r="AW81" s="12" t="s">
        <v>250</v>
      </c>
      <c r="AX81" s="12" t="s">
        <v>255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</row>
    <row r="82" spans="1:72" hidden="1" x14ac:dyDescent="0.25">
      <c r="A82" s="12" t="s">
        <v>240</v>
      </c>
      <c r="B82" s="12" t="s">
        <v>465</v>
      </c>
      <c r="C82" s="12" t="s">
        <v>466</v>
      </c>
      <c r="D82" s="12" t="s">
        <v>312</v>
      </c>
      <c r="E82" s="12">
        <v>49.127650000000003</v>
      </c>
      <c r="F82" s="12" t="s">
        <v>467</v>
      </c>
      <c r="G82" s="12" t="s">
        <v>468</v>
      </c>
      <c r="H82" s="12" t="s">
        <v>246</v>
      </c>
      <c r="I82" s="12" t="s">
        <v>247</v>
      </c>
      <c r="J82" s="12" t="s">
        <v>248</v>
      </c>
      <c r="K82" s="12">
        <v>330000</v>
      </c>
      <c r="N82" s="12">
        <v>49.127650000000003</v>
      </c>
      <c r="O82" s="12" t="s">
        <v>249</v>
      </c>
      <c r="P82" s="12" t="s">
        <v>250</v>
      </c>
      <c r="Q82" s="12" t="s">
        <v>469</v>
      </c>
      <c r="R82" s="12">
        <v>85175.992625672618</v>
      </c>
      <c r="S82" s="12">
        <v>85175.992625672618</v>
      </c>
      <c r="T82" s="12">
        <v>4184.4961000000003</v>
      </c>
      <c r="U82" s="12">
        <v>103.5150255135336</v>
      </c>
      <c r="V82" s="12">
        <v>103.5150255135336</v>
      </c>
      <c r="W82" s="12">
        <v>49.37</v>
      </c>
      <c r="X82" s="12">
        <v>49.37</v>
      </c>
      <c r="Y82" s="12" t="s">
        <v>252</v>
      </c>
      <c r="Z82" s="12" t="s">
        <v>253</v>
      </c>
      <c r="AA82" s="12" t="s">
        <v>254</v>
      </c>
      <c r="AB82" s="12">
        <v>130000</v>
      </c>
      <c r="AE82" s="12">
        <v>41.758499999999998</v>
      </c>
      <c r="AF82" s="12" t="s">
        <v>249</v>
      </c>
      <c r="AG82" s="12" t="s">
        <v>250</v>
      </c>
      <c r="AH82" s="12" t="s">
        <v>255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 t="s">
        <v>256</v>
      </c>
      <c r="AP82" s="12" t="s">
        <v>257</v>
      </c>
      <c r="AQ82" s="12" t="s">
        <v>258</v>
      </c>
      <c r="AR82" s="12">
        <v>200000</v>
      </c>
      <c r="AU82" s="12">
        <v>6.2637799999999997</v>
      </c>
      <c r="AV82" s="12" t="s">
        <v>249</v>
      </c>
      <c r="AW82" s="12" t="s">
        <v>250</v>
      </c>
      <c r="AX82" s="12" t="s">
        <v>255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</row>
    <row r="83" spans="1:72" hidden="1" x14ac:dyDescent="0.25">
      <c r="A83" s="12" t="s">
        <v>240</v>
      </c>
      <c r="B83" s="12" t="s">
        <v>465</v>
      </c>
      <c r="C83" s="12" t="s">
        <v>466</v>
      </c>
      <c r="D83" s="12" t="s">
        <v>312</v>
      </c>
      <c r="E83" s="12">
        <v>70.18235</v>
      </c>
      <c r="F83" s="12" t="s">
        <v>467</v>
      </c>
      <c r="G83" s="12" t="s">
        <v>468</v>
      </c>
      <c r="H83" s="12" t="s">
        <v>246</v>
      </c>
      <c r="I83" s="12" t="s">
        <v>247</v>
      </c>
      <c r="J83" s="12" t="s">
        <v>248</v>
      </c>
      <c r="K83" s="12">
        <v>330000</v>
      </c>
      <c r="N83" s="12">
        <v>70.18235</v>
      </c>
      <c r="O83" s="12" t="s">
        <v>249</v>
      </c>
      <c r="P83" s="12" t="s">
        <v>250</v>
      </c>
      <c r="Q83" s="12" t="s">
        <v>469</v>
      </c>
      <c r="R83" s="12">
        <v>85175.992625672618</v>
      </c>
      <c r="S83" s="12">
        <v>85175.992625672618</v>
      </c>
      <c r="T83" s="12">
        <v>5977.8515799999996</v>
      </c>
      <c r="U83" s="12">
        <v>103.5150255135336</v>
      </c>
      <c r="V83" s="12">
        <v>103.5150255135336</v>
      </c>
      <c r="W83" s="12">
        <v>49.37</v>
      </c>
      <c r="X83" s="12">
        <v>49.37</v>
      </c>
      <c r="Y83" s="12" t="s">
        <v>256</v>
      </c>
      <c r="Z83" s="12" t="s">
        <v>257</v>
      </c>
      <c r="AA83" s="12" t="s">
        <v>258</v>
      </c>
      <c r="AB83" s="12">
        <v>200000</v>
      </c>
      <c r="AE83" s="12">
        <v>59.655000000000001</v>
      </c>
      <c r="AF83" s="12" t="s">
        <v>249</v>
      </c>
      <c r="AG83" s="12" t="s">
        <v>250</v>
      </c>
      <c r="AH83" s="12" t="s">
        <v>255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</row>
    <row r="84" spans="1:72" hidden="1" x14ac:dyDescent="0.25">
      <c r="A84" s="12" t="s">
        <v>240</v>
      </c>
      <c r="B84" s="12" t="s">
        <v>470</v>
      </c>
      <c r="C84" s="12" t="s">
        <v>471</v>
      </c>
      <c r="D84" s="12" t="s">
        <v>322</v>
      </c>
      <c r="E84" s="12">
        <v>233.85353000000001</v>
      </c>
      <c r="F84" s="12" t="s">
        <v>472</v>
      </c>
      <c r="G84" s="12" t="s">
        <v>473</v>
      </c>
      <c r="H84" s="12" t="s">
        <v>18</v>
      </c>
      <c r="I84" s="12" t="s">
        <v>20</v>
      </c>
      <c r="J84" s="12" t="s">
        <v>1709</v>
      </c>
      <c r="K84" s="12">
        <v>100000</v>
      </c>
      <c r="N84" s="12">
        <v>233.85353000000001</v>
      </c>
      <c r="O84" s="12" t="s">
        <v>1726</v>
      </c>
      <c r="P84" s="12" t="s">
        <v>1727</v>
      </c>
      <c r="Q84" s="12" t="s">
        <v>1775</v>
      </c>
      <c r="R84" s="12">
        <v>21529.16896144531</v>
      </c>
      <c r="S84" s="12">
        <v>21529.16896144531</v>
      </c>
      <c r="T84" s="12">
        <v>5034.6721500000003</v>
      </c>
      <c r="U84" s="12">
        <v>22.050441403782362</v>
      </c>
      <c r="V84" s="12">
        <v>22.050441403782362</v>
      </c>
      <c r="W84" s="12">
        <v>58.58</v>
      </c>
      <c r="X84" s="12">
        <v>58.58</v>
      </c>
      <c r="Y84" s="12" t="s">
        <v>246</v>
      </c>
      <c r="Z84" s="12" t="s">
        <v>247</v>
      </c>
      <c r="AA84" s="12" t="s">
        <v>248</v>
      </c>
      <c r="AB84" s="12">
        <v>330000</v>
      </c>
      <c r="AE84" s="12">
        <v>233.85353000000001</v>
      </c>
      <c r="AF84" s="12" t="s">
        <v>249</v>
      </c>
      <c r="AG84" s="12" t="s">
        <v>250</v>
      </c>
      <c r="AH84" s="12" t="s">
        <v>1729</v>
      </c>
      <c r="AI84" s="12">
        <v>72807.185909893757</v>
      </c>
      <c r="AJ84" s="12">
        <v>17026.217390000002</v>
      </c>
      <c r="AK84" s="12">
        <v>80.117866425938217</v>
      </c>
      <c r="AL84" s="12">
        <v>80.117866425938217</v>
      </c>
      <c r="AM84" s="12">
        <v>54.53</v>
      </c>
      <c r="AN84" s="12">
        <v>54.53</v>
      </c>
      <c r="AO84" s="12" t="s">
        <v>252</v>
      </c>
      <c r="AP84" s="12" t="s">
        <v>253</v>
      </c>
      <c r="AQ84" s="12" t="s">
        <v>254</v>
      </c>
      <c r="AR84" s="12">
        <v>130000</v>
      </c>
      <c r="AU84" s="12">
        <v>198.77549999999999</v>
      </c>
      <c r="AV84" s="12" t="s">
        <v>249</v>
      </c>
      <c r="AW84" s="12" t="s">
        <v>250</v>
      </c>
      <c r="AX84" s="12" t="s">
        <v>255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 t="s">
        <v>256</v>
      </c>
      <c r="BF84" s="12" t="s">
        <v>257</v>
      </c>
      <c r="BG84" s="12" t="s">
        <v>258</v>
      </c>
      <c r="BH84" s="12">
        <v>200000</v>
      </c>
      <c r="BK84" s="12">
        <v>29.816330000000001</v>
      </c>
      <c r="BL84" s="12" t="s">
        <v>249</v>
      </c>
      <c r="BM84" s="12" t="s">
        <v>250</v>
      </c>
      <c r="BN84" s="12" t="s">
        <v>255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</row>
    <row r="85" spans="1:72" hidden="1" x14ac:dyDescent="0.25">
      <c r="A85" s="12" t="s">
        <v>240</v>
      </c>
      <c r="B85" s="12" t="s">
        <v>470</v>
      </c>
      <c r="C85" s="12" t="s">
        <v>471</v>
      </c>
      <c r="D85" s="12" t="s">
        <v>322</v>
      </c>
      <c r="E85" s="12">
        <v>334.07646999999997</v>
      </c>
      <c r="F85" s="12" t="s">
        <v>472</v>
      </c>
      <c r="G85" s="12" t="s">
        <v>473</v>
      </c>
      <c r="H85" s="12" t="s">
        <v>18</v>
      </c>
      <c r="I85" s="12" t="s">
        <v>20</v>
      </c>
      <c r="J85" s="12" t="s">
        <v>1709</v>
      </c>
      <c r="K85" s="12">
        <v>100000</v>
      </c>
      <c r="N85" s="12">
        <v>334.07646999999997</v>
      </c>
      <c r="O85" s="12" t="s">
        <v>1726</v>
      </c>
      <c r="P85" s="12" t="s">
        <v>1727</v>
      </c>
      <c r="Q85" s="12" t="s">
        <v>1775</v>
      </c>
      <c r="R85" s="12">
        <v>21529.16896144531</v>
      </c>
      <c r="S85" s="12">
        <v>21529.16896144531</v>
      </c>
      <c r="T85" s="12">
        <v>7192.3887800000002</v>
      </c>
      <c r="U85" s="12">
        <v>22.050441403782362</v>
      </c>
      <c r="V85" s="12">
        <v>22.050441403782362</v>
      </c>
      <c r="W85" s="12">
        <v>58.58</v>
      </c>
      <c r="X85" s="12">
        <v>58.58</v>
      </c>
      <c r="Y85" s="12" t="s">
        <v>246</v>
      </c>
      <c r="Z85" s="12" t="s">
        <v>247</v>
      </c>
      <c r="AA85" s="12" t="s">
        <v>248</v>
      </c>
      <c r="AB85" s="12">
        <v>330000</v>
      </c>
      <c r="AE85" s="12">
        <v>334.07646999999997</v>
      </c>
      <c r="AF85" s="12" t="s">
        <v>249</v>
      </c>
      <c r="AG85" s="12" t="s">
        <v>250</v>
      </c>
      <c r="AH85" s="12" t="s">
        <v>1729</v>
      </c>
      <c r="AI85" s="12">
        <v>72807.185909893757</v>
      </c>
      <c r="AJ85" s="12">
        <v>24323.167700000002</v>
      </c>
      <c r="AK85" s="12">
        <v>80.117866425938217</v>
      </c>
      <c r="AL85" s="12">
        <v>80.117866425938217</v>
      </c>
      <c r="AM85" s="12">
        <v>54.53</v>
      </c>
      <c r="AN85" s="12">
        <v>54.53</v>
      </c>
      <c r="AO85" s="12" t="s">
        <v>256</v>
      </c>
      <c r="AP85" s="12" t="s">
        <v>257</v>
      </c>
      <c r="AQ85" s="12" t="s">
        <v>258</v>
      </c>
      <c r="AR85" s="12">
        <v>200000</v>
      </c>
      <c r="AU85" s="12">
        <v>283.96499999999997</v>
      </c>
      <c r="AV85" s="12" t="s">
        <v>249</v>
      </c>
      <c r="AW85" s="12" t="s">
        <v>250</v>
      </c>
      <c r="AX85" s="12" t="s">
        <v>255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</row>
    <row r="86" spans="1:72" hidden="1" x14ac:dyDescent="0.25">
      <c r="A86" s="12" t="s">
        <v>240</v>
      </c>
      <c r="B86" s="12" t="s">
        <v>475</v>
      </c>
      <c r="C86" s="12" t="s">
        <v>476</v>
      </c>
      <c r="D86" s="12" t="s">
        <v>386</v>
      </c>
      <c r="E86" s="12">
        <v>314.66647</v>
      </c>
      <c r="F86" s="12" t="s">
        <v>477</v>
      </c>
      <c r="G86" s="12" t="s">
        <v>478</v>
      </c>
      <c r="H86" s="12" t="s">
        <v>21</v>
      </c>
      <c r="I86" s="12" t="s">
        <v>23</v>
      </c>
      <c r="J86" s="12" t="s">
        <v>1709</v>
      </c>
      <c r="K86" s="12">
        <v>150000</v>
      </c>
      <c r="N86" s="12">
        <v>314.66647</v>
      </c>
      <c r="O86" s="12" t="s">
        <v>1753</v>
      </c>
      <c r="P86" s="12" t="s">
        <v>1754</v>
      </c>
      <c r="Q86" s="12" t="s">
        <v>1776</v>
      </c>
      <c r="R86" s="12">
        <v>13601.932043031209</v>
      </c>
      <c r="S86" s="12">
        <v>13601.932043031209</v>
      </c>
      <c r="T86" s="12">
        <v>4280.0719499999996</v>
      </c>
      <c r="U86" s="12">
        <v>19.825825414948849</v>
      </c>
      <c r="V86" s="12">
        <v>19.825825414948849</v>
      </c>
      <c r="W86" s="12">
        <v>41.16</v>
      </c>
      <c r="X86" s="12">
        <v>41.16</v>
      </c>
      <c r="Y86" s="12" t="s">
        <v>246</v>
      </c>
      <c r="Z86" s="12" t="s">
        <v>247</v>
      </c>
      <c r="AA86" s="12" t="s">
        <v>248</v>
      </c>
      <c r="AB86" s="12">
        <v>330000</v>
      </c>
      <c r="AE86" s="12">
        <v>314.66647</v>
      </c>
      <c r="AF86" s="12" t="s">
        <v>249</v>
      </c>
      <c r="AG86" s="12" t="s">
        <v>250</v>
      </c>
      <c r="AH86" s="12" t="s">
        <v>1756</v>
      </c>
      <c r="AI86" s="12">
        <v>77595.337280808002</v>
      </c>
      <c r="AJ86" s="12">
        <v>24416.65092</v>
      </c>
      <c r="AK86" s="12">
        <v>78.965139625361601</v>
      </c>
      <c r="AL86" s="12">
        <v>78.965139625361601</v>
      </c>
      <c r="AM86" s="12">
        <v>58.96</v>
      </c>
      <c r="AN86" s="12">
        <v>58.96</v>
      </c>
      <c r="AO86" s="12" t="s">
        <v>252</v>
      </c>
      <c r="AP86" s="12" t="s">
        <v>253</v>
      </c>
      <c r="AQ86" s="12" t="s">
        <v>254</v>
      </c>
      <c r="AR86" s="12">
        <v>130000</v>
      </c>
      <c r="AU86" s="12">
        <v>267.4665</v>
      </c>
      <c r="AV86" s="12" t="s">
        <v>249</v>
      </c>
      <c r="AW86" s="12" t="s">
        <v>250</v>
      </c>
      <c r="AX86" s="12" t="s">
        <v>255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 t="s">
        <v>256</v>
      </c>
      <c r="BF86" s="12" t="s">
        <v>257</v>
      </c>
      <c r="BG86" s="12" t="s">
        <v>258</v>
      </c>
      <c r="BH86" s="12">
        <v>200000</v>
      </c>
      <c r="BK86" s="12">
        <v>40.119979999999998</v>
      </c>
      <c r="BL86" s="12" t="s">
        <v>249</v>
      </c>
      <c r="BM86" s="12" t="s">
        <v>250</v>
      </c>
      <c r="BN86" s="12" t="s">
        <v>255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</row>
    <row r="87" spans="1:72" hidden="1" x14ac:dyDescent="0.25">
      <c r="A87" s="12" t="s">
        <v>240</v>
      </c>
      <c r="B87" s="12" t="s">
        <v>475</v>
      </c>
      <c r="C87" s="12" t="s">
        <v>476</v>
      </c>
      <c r="D87" s="12" t="s">
        <v>386</v>
      </c>
      <c r="E87" s="12">
        <v>449.52352999999999</v>
      </c>
      <c r="F87" s="12" t="s">
        <v>477</v>
      </c>
      <c r="G87" s="12" t="s">
        <v>478</v>
      </c>
      <c r="H87" s="12" t="s">
        <v>21</v>
      </c>
      <c r="I87" s="12" t="s">
        <v>23</v>
      </c>
      <c r="J87" s="12" t="s">
        <v>1709</v>
      </c>
      <c r="K87" s="12">
        <v>150000</v>
      </c>
      <c r="N87" s="12">
        <v>449.52352999999999</v>
      </c>
      <c r="O87" s="12" t="s">
        <v>1753</v>
      </c>
      <c r="P87" s="12" t="s">
        <v>1754</v>
      </c>
      <c r="Q87" s="12" t="s">
        <v>1776</v>
      </c>
      <c r="R87" s="12">
        <v>13601.932043031209</v>
      </c>
      <c r="S87" s="12">
        <v>13601.932043031209</v>
      </c>
      <c r="T87" s="12">
        <v>6114.3885</v>
      </c>
      <c r="U87" s="12">
        <v>19.825825414948849</v>
      </c>
      <c r="V87" s="12">
        <v>19.825825414948849</v>
      </c>
      <c r="W87" s="12">
        <v>41.16</v>
      </c>
      <c r="X87" s="12">
        <v>41.16</v>
      </c>
      <c r="Y87" s="12" t="s">
        <v>246</v>
      </c>
      <c r="Z87" s="12" t="s">
        <v>247</v>
      </c>
      <c r="AA87" s="12" t="s">
        <v>248</v>
      </c>
      <c r="AB87" s="12">
        <v>330000</v>
      </c>
      <c r="AE87" s="12">
        <v>449.52352999999999</v>
      </c>
      <c r="AF87" s="12" t="s">
        <v>249</v>
      </c>
      <c r="AG87" s="12" t="s">
        <v>250</v>
      </c>
      <c r="AH87" s="12" t="s">
        <v>1756</v>
      </c>
      <c r="AI87" s="12">
        <v>77595.337280808002</v>
      </c>
      <c r="AJ87" s="12">
        <v>34880.929880000003</v>
      </c>
      <c r="AK87" s="12">
        <v>78.965139625361601</v>
      </c>
      <c r="AL87" s="12">
        <v>78.965139625361601</v>
      </c>
      <c r="AM87" s="12">
        <v>58.96</v>
      </c>
      <c r="AN87" s="12">
        <v>58.96</v>
      </c>
      <c r="AO87" s="12" t="s">
        <v>256</v>
      </c>
      <c r="AP87" s="12" t="s">
        <v>257</v>
      </c>
      <c r="AQ87" s="12" t="s">
        <v>258</v>
      </c>
      <c r="AR87" s="12">
        <v>200000</v>
      </c>
      <c r="AU87" s="12">
        <v>382.09500000000003</v>
      </c>
      <c r="AV87" s="12" t="s">
        <v>249</v>
      </c>
      <c r="AW87" s="12" t="s">
        <v>250</v>
      </c>
      <c r="AX87" s="12" t="s">
        <v>255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</row>
    <row r="88" spans="1:72" hidden="1" x14ac:dyDescent="0.25">
      <c r="A88" s="12" t="s">
        <v>240</v>
      </c>
      <c r="B88" s="12" t="s">
        <v>480</v>
      </c>
      <c r="C88" s="12" t="s">
        <v>481</v>
      </c>
      <c r="D88" s="12" t="s">
        <v>322</v>
      </c>
      <c r="E88" s="12">
        <v>107.34294</v>
      </c>
      <c r="F88" s="12" t="s">
        <v>482</v>
      </c>
      <c r="G88" s="12" t="s">
        <v>483</v>
      </c>
      <c r="H88" s="12" t="s">
        <v>18</v>
      </c>
      <c r="I88" s="12" t="s">
        <v>20</v>
      </c>
      <c r="J88" s="12" t="s">
        <v>1709</v>
      </c>
      <c r="K88" s="12">
        <v>100000</v>
      </c>
      <c r="N88" s="12">
        <v>107.34294</v>
      </c>
      <c r="O88" s="12" t="s">
        <v>1726</v>
      </c>
      <c r="P88" s="12" t="s">
        <v>1727</v>
      </c>
      <c r="Q88" s="12" t="s">
        <v>1777</v>
      </c>
      <c r="R88" s="12">
        <v>28854.9243915191</v>
      </c>
      <c r="S88" s="12">
        <v>28854.9243915191</v>
      </c>
      <c r="T88" s="12">
        <v>3097.3724499999998</v>
      </c>
      <c r="U88" s="12">
        <v>27.785828715115681</v>
      </c>
      <c r="V88" s="12">
        <v>27.785828715115681</v>
      </c>
      <c r="W88" s="12">
        <v>62.31</v>
      </c>
      <c r="X88" s="12">
        <v>62.31</v>
      </c>
      <c r="Y88" s="12" t="s">
        <v>246</v>
      </c>
      <c r="Z88" s="12" t="s">
        <v>247</v>
      </c>
      <c r="AA88" s="12" t="s">
        <v>248</v>
      </c>
      <c r="AB88" s="12">
        <v>330000</v>
      </c>
      <c r="AE88" s="12">
        <v>107.34294</v>
      </c>
      <c r="AF88" s="12" t="s">
        <v>249</v>
      </c>
      <c r="AG88" s="12" t="s">
        <v>250</v>
      </c>
      <c r="AH88" s="12" t="s">
        <v>1729</v>
      </c>
      <c r="AI88" s="12">
        <v>72807.185909893757</v>
      </c>
      <c r="AJ88" s="12">
        <v>7815.3374700000004</v>
      </c>
      <c r="AK88" s="12">
        <v>80.117866425938217</v>
      </c>
      <c r="AL88" s="12">
        <v>80.117866425938217</v>
      </c>
      <c r="AM88" s="12">
        <v>54.53</v>
      </c>
      <c r="AN88" s="12">
        <v>54.53</v>
      </c>
      <c r="AO88" s="12" t="s">
        <v>252</v>
      </c>
      <c r="AP88" s="12" t="s">
        <v>253</v>
      </c>
      <c r="AQ88" s="12" t="s">
        <v>254</v>
      </c>
      <c r="AR88" s="12">
        <v>130000</v>
      </c>
      <c r="AU88" s="12">
        <v>91.241500000000002</v>
      </c>
      <c r="AV88" s="12" t="s">
        <v>249</v>
      </c>
      <c r="AW88" s="12" t="s">
        <v>250</v>
      </c>
      <c r="AX88" s="12" t="s">
        <v>255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 t="s">
        <v>256</v>
      </c>
      <c r="BF88" s="12" t="s">
        <v>257</v>
      </c>
      <c r="BG88" s="12" t="s">
        <v>258</v>
      </c>
      <c r="BH88" s="12">
        <v>200000</v>
      </c>
      <c r="BK88" s="12">
        <v>13.68623</v>
      </c>
      <c r="BL88" s="12" t="s">
        <v>249</v>
      </c>
      <c r="BM88" s="12" t="s">
        <v>250</v>
      </c>
      <c r="BN88" s="12" t="s">
        <v>255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</row>
    <row r="89" spans="1:72" hidden="1" x14ac:dyDescent="0.25">
      <c r="A89" s="12" t="s">
        <v>240</v>
      </c>
      <c r="B89" s="12" t="s">
        <v>480</v>
      </c>
      <c r="C89" s="12" t="s">
        <v>481</v>
      </c>
      <c r="D89" s="12" t="s">
        <v>322</v>
      </c>
      <c r="E89" s="12">
        <v>153.34706</v>
      </c>
      <c r="F89" s="12" t="s">
        <v>482</v>
      </c>
      <c r="G89" s="12" t="s">
        <v>483</v>
      </c>
      <c r="H89" s="12" t="s">
        <v>18</v>
      </c>
      <c r="I89" s="12" t="s">
        <v>20</v>
      </c>
      <c r="J89" s="12" t="s">
        <v>1709</v>
      </c>
      <c r="K89" s="12">
        <v>100000</v>
      </c>
      <c r="N89" s="12">
        <v>153.34706</v>
      </c>
      <c r="O89" s="12" t="s">
        <v>1726</v>
      </c>
      <c r="P89" s="12" t="s">
        <v>1727</v>
      </c>
      <c r="Q89" s="12" t="s">
        <v>1777</v>
      </c>
      <c r="R89" s="12">
        <v>28854.9243915191</v>
      </c>
      <c r="S89" s="12">
        <v>28854.9243915191</v>
      </c>
      <c r="T89" s="12">
        <v>4424.8177900000001</v>
      </c>
      <c r="U89" s="12">
        <v>27.785828715115681</v>
      </c>
      <c r="V89" s="12">
        <v>27.785828715115681</v>
      </c>
      <c r="W89" s="12">
        <v>62.31</v>
      </c>
      <c r="X89" s="12">
        <v>62.31</v>
      </c>
      <c r="Y89" s="12" t="s">
        <v>246</v>
      </c>
      <c r="Z89" s="12" t="s">
        <v>247</v>
      </c>
      <c r="AA89" s="12" t="s">
        <v>248</v>
      </c>
      <c r="AB89" s="12">
        <v>330000</v>
      </c>
      <c r="AE89" s="12">
        <v>153.34706</v>
      </c>
      <c r="AF89" s="12" t="s">
        <v>249</v>
      </c>
      <c r="AG89" s="12" t="s">
        <v>250</v>
      </c>
      <c r="AH89" s="12" t="s">
        <v>1729</v>
      </c>
      <c r="AI89" s="12">
        <v>72807.185909893757</v>
      </c>
      <c r="AJ89" s="12">
        <v>11164.767819999999</v>
      </c>
      <c r="AK89" s="12">
        <v>80.117866425938217</v>
      </c>
      <c r="AL89" s="12">
        <v>80.117866425938217</v>
      </c>
      <c r="AM89" s="12">
        <v>54.53</v>
      </c>
      <c r="AN89" s="12">
        <v>54.53</v>
      </c>
      <c r="AO89" s="12" t="s">
        <v>256</v>
      </c>
      <c r="AP89" s="12" t="s">
        <v>257</v>
      </c>
      <c r="AQ89" s="12" t="s">
        <v>258</v>
      </c>
      <c r="AR89" s="12">
        <v>200000</v>
      </c>
      <c r="AU89" s="12">
        <v>130.345</v>
      </c>
      <c r="AV89" s="12" t="s">
        <v>249</v>
      </c>
      <c r="AW89" s="12" t="s">
        <v>250</v>
      </c>
      <c r="AX89" s="12" t="s">
        <v>255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</row>
    <row r="90" spans="1:72" hidden="1" x14ac:dyDescent="0.25">
      <c r="A90" s="12" t="s">
        <v>240</v>
      </c>
      <c r="B90" s="12" t="s">
        <v>485</v>
      </c>
      <c r="C90" s="12" t="s">
        <v>486</v>
      </c>
      <c r="D90" s="12" t="s">
        <v>271</v>
      </c>
      <c r="E90" s="12">
        <v>92.951759999999993</v>
      </c>
      <c r="F90" s="12" t="s">
        <v>487</v>
      </c>
      <c r="G90" s="12" t="s">
        <v>488</v>
      </c>
      <c r="H90" s="12" t="s">
        <v>246</v>
      </c>
      <c r="I90" s="12" t="s">
        <v>247</v>
      </c>
      <c r="J90" s="12" t="s">
        <v>248</v>
      </c>
      <c r="K90" s="12">
        <v>330000</v>
      </c>
      <c r="N90" s="12">
        <v>92.951759999999993</v>
      </c>
      <c r="O90" s="12" t="s">
        <v>249</v>
      </c>
      <c r="P90" s="12" t="s">
        <v>250</v>
      </c>
      <c r="Q90" s="12" t="s">
        <v>489</v>
      </c>
      <c r="R90" s="12">
        <v>57186.046215590257</v>
      </c>
      <c r="S90" s="12">
        <v>57186.046215590257</v>
      </c>
      <c r="T90" s="12">
        <v>5315.5439100000003</v>
      </c>
      <c r="U90" s="12">
        <v>82.202496664343755</v>
      </c>
      <c r="V90" s="12">
        <v>82.202496664343755</v>
      </c>
      <c r="W90" s="12">
        <v>41.74</v>
      </c>
      <c r="X90" s="12">
        <v>41.74</v>
      </c>
      <c r="Y90" s="12" t="s">
        <v>252</v>
      </c>
      <c r="Z90" s="12" t="s">
        <v>253</v>
      </c>
      <c r="AA90" s="12" t="s">
        <v>254</v>
      </c>
      <c r="AB90" s="12">
        <v>130000</v>
      </c>
      <c r="AE90" s="12">
        <v>79.009</v>
      </c>
      <c r="AF90" s="12" t="s">
        <v>249</v>
      </c>
      <c r="AG90" s="12" t="s">
        <v>250</v>
      </c>
      <c r="AH90" s="12" t="s">
        <v>255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 t="s">
        <v>256</v>
      </c>
      <c r="AP90" s="12" t="s">
        <v>257</v>
      </c>
      <c r="AQ90" s="12" t="s">
        <v>258</v>
      </c>
      <c r="AR90" s="12">
        <v>200000</v>
      </c>
      <c r="AU90" s="12">
        <v>11.85135</v>
      </c>
      <c r="AV90" s="12" t="s">
        <v>249</v>
      </c>
      <c r="AW90" s="12" t="s">
        <v>250</v>
      </c>
      <c r="AX90" s="12" t="s">
        <v>255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</row>
    <row r="91" spans="1:72" hidden="1" x14ac:dyDescent="0.25">
      <c r="A91" s="12" t="s">
        <v>240</v>
      </c>
      <c r="B91" s="12" t="s">
        <v>485</v>
      </c>
      <c r="C91" s="12" t="s">
        <v>486</v>
      </c>
      <c r="D91" s="12" t="s">
        <v>271</v>
      </c>
      <c r="E91" s="12">
        <v>132.78824</v>
      </c>
      <c r="F91" s="12" t="s">
        <v>487</v>
      </c>
      <c r="G91" s="12" t="s">
        <v>488</v>
      </c>
      <c r="H91" s="12" t="s">
        <v>246</v>
      </c>
      <c r="I91" s="12" t="s">
        <v>247</v>
      </c>
      <c r="J91" s="12" t="s">
        <v>248</v>
      </c>
      <c r="K91" s="12">
        <v>330000</v>
      </c>
      <c r="N91" s="12">
        <v>132.78824</v>
      </c>
      <c r="O91" s="12" t="s">
        <v>249</v>
      </c>
      <c r="P91" s="12" t="s">
        <v>250</v>
      </c>
      <c r="Q91" s="12" t="s">
        <v>489</v>
      </c>
      <c r="R91" s="12">
        <v>57186.046215590257</v>
      </c>
      <c r="S91" s="12">
        <v>57186.046215590257</v>
      </c>
      <c r="T91" s="12">
        <v>7593.6341599999996</v>
      </c>
      <c r="U91" s="12">
        <v>82.202496664343755</v>
      </c>
      <c r="V91" s="12">
        <v>82.202496664343755</v>
      </c>
      <c r="W91" s="12">
        <v>41.74</v>
      </c>
      <c r="X91" s="12">
        <v>41.74</v>
      </c>
      <c r="Y91" s="12" t="s">
        <v>256</v>
      </c>
      <c r="Z91" s="12" t="s">
        <v>257</v>
      </c>
      <c r="AA91" s="12" t="s">
        <v>258</v>
      </c>
      <c r="AB91" s="12">
        <v>200000</v>
      </c>
      <c r="AE91" s="12">
        <v>112.87</v>
      </c>
      <c r="AF91" s="12" t="s">
        <v>249</v>
      </c>
      <c r="AG91" s="12" t="s">
        <v>250</v>
      </c>
      <c r="AH91" s="12" t="s">
        <v>255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</row>
    <row r="92" spans="1:72" hidden="1" x14ac:dyDescent="0.25">
      <c r="A92" s="12" t="s">
        <v>240</v>
      </c>
      <c r="B92" s="12" t="s">
        <v>490</v>
      </c>
      <c r="C92" s="12" t="s">
        <v>491</v>
      </c>
      <c r="D92" s="12" t="s">
        <v>372</v>
      </c>
      <c r="E92" s="12">
        <v>45.726469999999999</v>
      </c>
      <c r="F92" s="12" t="s">
        <v>492</v>
      </c>
      <c r="G92" s="12" t="s">
        <v>493</v>
      </c>
      <c r="H92" s="12" t="s">
        <v>246</v>
      </c>
      <c r="I92" s="12" t="s">
        <v>247</v>
      </c>
      <c r="J92" s="12" t="s">
        <v>248</v>
      </c>
      <c r="K92" s="12">
        <v>330000</v>
      </c>
      <c r="N92" s="12">
        <v>45.726469999999999</v>
      </c>
      <c r="O92" s="12" t="s">
        <v>249</v>
      </c>
      <c r="P92" s="12" t="s">
        <v>250</v>
      </c>
      <c r="Q92" s="12" t="s">
        <v>494</v>
      </c>
      <c r="R92" s="12">
        <v>106610.79220991911</v>
      </c>
      <c r="S92" s="12">
        <v>106610.79220991911</v>
      </c>
      <c r="T92" s="12">
        <v>4874.9352500000005</v>
      </c>
      <c r="U92" s="12">
        <v>118.2166272342417</v>
      </c>
      <c r="V92" s="12">
        <v>118.2166272342417</v>
      </c>
      <c r="W92" s="12">
        <v>54.11</v>
      </c>
      <c r="X92" s="12">
        <v>54.11</v>
      </c>
      <c r="Y92" s="12" t="s">
        <v>252</v>
      </c>
      <c r="Z92" s="12" t="s">
        <v>253</v>
      </c>
      <c r="AA92" s="12" t="s">
        <v>254</v>
      </c>
      <c r="AB92" s="12">
        <v>130000</v>
      </c>
      <c r="AE92" s="12">
        <v>38.8675</v>
      </c>
      <c r="AF92" s="12" t="s">
        <v>249</v>
      </c>
      <c r="AG92" s="12" t="s">
        <v>250</v>
      </c>
      <c r="AH92" s="12" t="s">
        <v>255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 t="s">
        <v>256</v>
      </c>
      <c r="AP92" s="12" t="s">
        <v>257</v>
      </c>
      <c r="AQ92" s="12" t="s">
        <v>258</v>
      </c>
      <c r="AR92" s="12">
        <v>200000</v>
      </c>
      <c r="AU92" s="12">
        <v>5.8301299999999996</v>
      </c>
      <c r="AV92" s="12" t="s">
        <v>249</v>
      </c>
      <c r="AW92" s="12" t="s">
        <v>250</v>
      </c>
      <c r="AX92" s="12" t="s">
        <v>255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</row>
    <row r="93" spans="1:72" hidden="1" x14ac:dyDescent="0.25">
      <c r="A93" s="12" t="s">
        <v>240</v>
      </c>
      <c r="B93" s="12" t="s">
        <v>490</v>
      </c>
      <c r="C93" s="12" t="s">
        <v>491</v>
      </c>
      <c r="D93" s="12" t="s">
        <v>372</v>
      </c>
      <c r="E93" s="12">
        <v>65.323530000000005</v>
      </c>
      <c r="F93" s="12" t="s">
        <v>492</v>
      </c>
      <c r="G93" s="12" t="s">
        <v>493</v>
      </c>
      <c r="H93" s="12" t="s">
        <v>246</v>
      </c>
      <c r="I93" s="12" t="s">
        <v>247</v>
      </c>
      <c r="J93" s="12" t="s">
        <v>248</v>
      </c>
      <c r="K93" s="12">
        <v>330000</v>
      </c>
      <c r="N93" s="12">
        <v>65.323530000000005</v>
      </c>
      <c r="O93" s="12" t="s">
        <v>249</v>
      </c>
      <c r="P93" s="12" t="s">
        <v>250</v>
      </c>
      <c r="Q93" s="12" t="s">
        <v>494</v>
      </c>
      <c r="R93" s="12">
        <v>106610.79220991911</v>
      </c>
      <c r="S93" s="12">
        <v>106610.79220991911</v>
      </c>
      <c r="T93" s="12">
        <v>6964.1932200000001</v>
      </c>
      <c r="U93" s="12">
        <v>118.2166272342417</v>
      </c>
      <c r="V93" s="12">
        <v>118.2166272342417</v>
      </c>
      <c r="W93" s="12">
        <v>54.11</v>
      </c>
      <c r="X93" s="12">
        <v>54.11</v>
      </c>
      <c r="Y93" s="12" t="s">
        <v>256</v>
      </c>
      <c r="Z93" s="12" t="s">
        <v>257</v>
      </c>
      <c r="AA93" s="12" t="s">
        <v>258</v>
      </c>
      <c r="AB93" s="12">
        <v>200000</v>
      </c>
      <c r="AE93" s="12">
        <v>55.524999999999999</v>
      </c>
      <c r="AF93" s="12" t="s">
        <v>249</v>
      </c>
      <c r="AG93" s="12" t="s">
        <v>250</v>
      </c>
      <c r="AH93" s="12" t="s">
        <v>255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</row>
    <row r="94" spans="1:72" hidden="1" x14ac:dyDescent="0.25">
      <c r="A94" s="12" t="s">
        <v>240</v>
      </c>
      <c r="B94" s="12" t="s">
        <v>495</v>
      </c>
      <c r="C94" s="12" t="s">
        <v>496</v>
      </c>
      <c r="D94" s="12" t="s">
        <v>344</v>
      </c>
      <c r="E94" s="12">
        <v>183.01293999999999</v>
      </c>
      <c r="F94" s="12" t="s">
        <v>497</v>
      </c>
      <c r="G94" s="12" t="s">
        <v>498</v>
      </c>
      <c r="H94" s="12" t="s">
        <v>42</v>
      </c>
      <c r="I94" s="12" t="s">
        <v>44</v>
      </c>
      <c r="J94" s="12" t="s">
        <v>1709</v>
      </c>
      <c r="K94" s="12">
        <v>150000</v>
      </c>
      <c r="N94" s="12">
        <v>183.01293999999999</v>
      </c>
      <c r="O94" s="12" t="s">
        <v>1745</v>
      </c>
      <c r="P94" s="12" t="s">
        <v>1746</v>
      </c>
      <c r="Q94" s="12" t="s">
        <v>1778</v>
      </c>
      <c r="R94" s="12">
        <v>33036.149046552768</v>
      </c>
      <c r="S94" s="12">
        <v>33036.149046552768</v>
      </c>
      <c r="T94" s="12">
        <v>6046.0428000000002</v>
      </c>
      <c r="U94" s="12">
        <v>34.441071333821007</v>
      </c>
      <c r="V94" s="12">
        <v>34.441071333821007</v>
      </c>
      <c r="W94" s="12">
        <v>57.55</v>
      </c>
      <c r="X94" s="12">
        <v>57.55</v>
      </c>
      <c r="Y94" s="12" t="s">
        <v>246</v>
      </c>
      <c r="Z94" s="12" t="s">
        <v>247</v>
      </c>
      <c r="AA94" s="12" t="s">
        <v>248</v>
      </c>
      <c r="AB94" s="12">
        <v>330000</v>
      </c>
      <c r="AE94" s="12">
        <v>183.01293999999999</v>
      </c>
      <c r="AF94" s="12" t="s">
        <v>249</v>
      </c>
      <c r="AG94" s="12" t="s">
        <v>250</v>
      </c>
      <c r="AH94" s="12" t="s">
        <v>1748</v>
      </c>
      <c r="AI94" s="12">
        <v>114707.8738100098</v>
      </c>
      <c r="AJ94" s="12">
        <v>20993.02536</v>
      </c>
      <c r="AK94" s="12">
        <v>126.65685652144759</v>
      </c>
      <c r="AL94" s="12">
        <v>126.65685652144759</v>
      </c>
      <c r="AM94" s="12">
        <v>54.34</v>
      </c>
      <c r="AN94" s="12">
        <v>54.34</v>
      </c>
      <c r="AO94" s="12" t="s">
        <v>252</v>
      </c>
      <c r="AP94" s="12" t="s">
        <v>253</v>
      </c>
      <c r="AQ94" s="12" t="s">
        <v>254</v>
      </c>
      <c r="AR94" s="12">
        <v>130000</v>
      </c>
      <c r="AU94" s="12">
        <v>155.56100000000001</v>
      </c>
      <c r="AV94" s="12" t="s">
        <v>249</v>
      </c>
      <c r="AW94" s="12" t="s">
        <v>250</v>
      </c>
      <c r="AX94" s="12" t="s">
        <v>255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 t="s">
        <v>256</v>
      </c>
      <c r="BF94" s="12" t="s">
        <v>257</v>
      </c>
      <c r="BG94" s="12" t="s">
        <v>258</v>
      </c>
      <c r="BH94" s="12">
        <v>200000</v>
      </c>
      <c r="BK94" s="12">
        <v>23.334150000000001</v>
      </c>
      <c r="BL94" s="12" t="s">
        <v>249</v>
      </c>
      <c r="BM94" s="12" t="s">
        <v>250</v>
      </c>
      <c r="BN94" s="12" t="s">
        <v>255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</row>
    <row r="95" spans="1:72" hidden="1" x14ac:dyDescent="0.25">
      <c r="A95" s="12" t="s">
        <v>240</v>
      </c>
      <c r="B95" s="12" t="s">
        <v>495</v>
      </c>
      <c r="C95" s="12" t="s">
        <v>496</v>
      </c>
      <c r="D95" s="12" t="s">
        <v>344</v>
      </c>
      <c r="E95" s="12">
        <v>261.44706000000002</v>
      </c>
      <c r="F95" s="12" t="s">
        <v>497</v>
      </c>
      <c r="G95" s="12" t="s">
        <v>498</v>
      </c>
      <c r="H95" s="12" t="s">
        <v>42</v>
      </c>
      <c r="I95" s="12" t="s">
        <v>44</v>
      </c>
      <c r="J95" s="12" t="s">
        <v>1709</v>
      </c>
      <c r="K95" s="12">
        <v>150000</v>
      </c>
      <c r="N95" s="12">
        <v>261.44706000000002</v>
      </c>
      <c r="O95" s="12" t="s">
        <v>1745</v>
      </c>
      <c r="P95" s="12" t="s">
        <v>1746</v>
      </c>
      <c r="Q95" s="12" t="s">
        <v>1778</v>
      </c>
      <c r="R95" s="12">
        <v>33036.149046552768</v>
      </c>
      <c r="S95" s="12">
        <v>33036.149046552768</v>
      </c>
      <c r="T95" s="12">
        <v>8637.2040099999995</v>
      </c>
      <c r="U95" s="12">
        <v>34.441071333821007</v>
      </c>
      <c r="V95" s="12">
        <v>34.441071333821007</v>
      </c>
      <c r="W95" s="12">
        <v>57.55</v>
      </c>
      <c r="X95" s="12">
        <v>57.55</v>
      </c>
      <c r="Y95" s="12" t="s">
        <v>246</v>
      </c>
      <c r="Z95" s="12" t="s">
        <v>247</v>
      </c>
      <c r="AA95" s="12" t="s">
        <v>248</v>
      </c>
      <c r="AB95" s="12">
        <v>330000</v>
      </c>
      <c r="AE95" s="12">
        <v>261.44706000000002</v>
      </c>
      <c r="AF95" s="12" t="s">
        <v>249</v>
      </c>
      <c r="AG95" s="12" t="s">
        <v>250</v>
      </c>
      <c r="AH95" s="12" t="s">
        <v>1748</v>
      </c>
      <c r="AI95" s="12">
        <v>114707.8738100098</v>
      </c>
      <c r="AJ95" s="12">
        <v>29990.036230000002</v>
      </c>
      <c r="AK95" s="12">
        <v>126.65685652144759</v>
      </c>
      <c r="AL95" s="12">
        <v>126.65685652144759</v>
      </c>
      <c r="AM95" s="12">
        <v>54.34</v>
      </c>
      <c r="AN95" s="12">
        <v>54.34</v>
      </c>
      <c r="AO95" s="12" t="s">
        <v>256</v>
      </c>
      <c r="AP95" s="12" t="s">
        <v>257</v>
      </c>
      <c r="AQ95" s="12" t="s">
        <v>258</v>
      </c>
      <c r="AR95" s="12">
        <v>200000</v>
      </c>
      <c r="AU95" s="12">
        <v>222.23</v>
      </c>
      <c r="AV95" s="12" t="s">
        <v>249</v>
      </c>
      <c r="AW95" s="12" t="s">
        <v>250</v>
      </c>
      <c r="AX95" s="12" t="s">
        <v>255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</row>
    <row r="96" spans="1:72" hidden="1" x14ac:dyDescent="0.25">
      <c r="A96" s="12" t="s">
        <v>240</v>
      </c>
      <c r="B96" s="12" t="s">
        <v>500</v>
      </c>
      <c r="C96" s="12" t="s">
        <v>501</v>
      </c>
      <c r="D96" s="12" t="s">
        <v>277</v>
      </c>
      <c r="E96" s="12">
        <v>176.25175999999999</v>
      </c>
      <c r="F96" s="12" t="s">
        <v>502</v>
      </c>
      <c r="G96" s="12" t="s">
        <v>503</v>
      </c>
      <c r="H96" s="12" t="s">
        <v>246</v>
      </c>
      <c r="I96" s="12" t="s">
        <v>247</v>
      </c>
      <c r="J96" s="12" t="s">
        <v>248</v>
      </c>
      <c r="K96" s="12">
        <v>330000</v>
      </c>
      <c r="N96" s="12">
        <v>176.25175999999999</v>
      </c>
      <c r="O96" s="12" t="s">
        <v>249</v>
      </c>
      <c r="P96" s="12" t="s">
        <v>250</v>
      </c>
      <c r="Q96" s="12" t="s">
        <v>504</v>
      </c>
      <c r="R96" s="12">
        <v>42043.702425013413</v>
      </c>
      <c r="S96" s="12">
        <v>42043.702425013413</v>
      </c>
      <c r="T96" s="12">
        <v>7410.27675</v>
      </c>
      <c r="U96" s="12">
        <v>48.662773955824278</v>
      </c>
      <c r="V96" s="12">
        <v>48.662773955824278</v>
      </c>
      <c r="W96" s="12">
        <v>51.84</v>
      </c>
      <c r="X96" s="12">
        <v>51.84</v>
      </c>
      <c r="Y96" s="12" t="s">
        <v>252</v>
      </c>
      <c r="Z96" s="12" t="s">
        <v>253</v>
      </c>
      <c r="AA96" s="12" t="s">
        <v>254</v>
      </c>
      <c r="AB96" s="12">
        <v>130000</v>
      </c>
      <c r="AE96" s="12">
        <v>149.81399999999999</v>
      </c>
      <c r="AF96" s="12" t="s">
        <v>249</v>
      </c>
      <c r="AG96" s="12" t="s">
        <v>250</v>
      </c>
      <c r="AH96" s="12" t="s">
        <v>255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 t="s">
        <v>256</v>
      </c>
      <c r="AP96" s="12" t="s">
        <v>257</v>
      </c>
      <c r="AQ96" s="12" t="s">
        <v>258</v>
      </c>
      <c r="AR96" s="12">
        <v>200000</v>
      </c>
      <c r="AU96" s="12">
        <v>22.472100000000001</v>
      </c>
      <c r="AV96" s="12" t="s">
        <v>249</v>
      </c>
      <c r="AW96" s="12" t="s">
        <v>250</v>
      </c>
      <c r="AX96" s="12" t="s">
        <v>255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</row>
    <row r="97" spans="1:72" hidden="1" x14ac:dyDescent="0.25">
      <c r="A97" s="12" t="s">
        <v>240</v>
      </c>
      <c r="B97" s="12" t="s">
        <v>500</v>
      </c>
      <c r="C97" s="12" t="s">
        <v>501</v>
      </c>
      <c r="D97" s="12" t="s">
        <v>277</v>
      </c>
      <c r="E97" s="12">
        <v>251.78824</v>
      </c>
      <c r="F97" s="12" t="s">
        <v>502</v>
      </c>
      <c r="G97" s="12" t="s">
        <v>503</v>
      </c>
      <c r="H97" s="12" t="s">
        <v>246</v>
      </c>
      <c r="I97" s="12" t="s">
        <v>247</v>
      </c>
      <c r="J97" s="12" t="s">
        <v>248</v>
      </c>
      <c r="K97" s="12">
        <v>330000</v>
      </c>
      <c r="N97" s="12">
        <v>251.78824</v>
      </c>
      <c r="O97" s="12" t="s">
        <v>249</v>
      </c>
      <c r="P97" s="12" t="s">
        <v>250</v>
      </c>
      <c r="Q97" s="12" t="s">
        <v>504</v>
      </c>
      <c r="R97" s="12">
        <v>42043.702425013413</v>
      </c>
      <c r="S97" s="12">
        <v>42043.702425013413</v>
      </c>
      <c r="T97" s="12">
        <v>10586.109640000001</v>
      </c>
      <c r="U97" s="12">
        <v>48.662773955824278</v>
      </c>
      <c r="V97" s="12">
        <v>48.662773955824278</v>
      </c>
      <c r="W97" s="12">
        <v>51.84</v>
      </c>
      <c r="X97" s="12">
        <v>51.84</v>
      </c>
      <c r="Y97" s="12" t="s">
        <v>256</v>
      </c>
      <c r="Z97" s="12" t="s">
        <v>257</v>
      </c>
      <c r="AA97" s="12" t="s">
        <v>258</v>
      </c>
      <c r="AB97" s="12">
        <v>200000</v>
      </c>
      <c r="AE97" s="12">
        <v>214.02</v>
      </c>
      <c r="AF97" s="12" t="s">
        <v>249</v>
      </c>
      <c r="AG97" s="12" t="s">
        <v>250</v>
      </c>
      <c r="AH97" s="12" t="s">
        <v>255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</row>
    <row r="98" spans="1:72" hidden="1" x14ac:dyDescent="0.25">
      <c r="A98" s="12" t="s">
        <v>240</v>
      </c>
      <c r="B98" s="12" t="s">
        <v>505</v>
      </c>
      <c r="C98" s="12" t="s">
        <v>506</v>
      </c>
      <c r="D98" s="12" t="s">
        <v>277</v>
      </c>
      <c r="E98" s="12">
        <v>162.97235000000001</v>
      </c>
      <c r="F98" s="12" t="s">
        <v>507</v>
      </c>
      <c r="G98" s="12" t="s">
        <v>508</v>
      </c>
      <c r="H98" s="12" t="s">
        <v>24</v>
      </c>
      <c r="I98" s="12" t="s">
        <v>26</v>
      </c>
      <c r="J98" s="12" t="s">
        <v>1709</v>
      </c>
      <c r="K98" s="12">
        <v>60000</v>
      </c>
      <c r="N98" s="12">
        <v>162.97235000000001</v>
      </c>
      <c r="O98" s="12" t="s">
        <v>1769</v>
      </c>
      <c r="P98" s="12" t="s">
        <v>1770</v>
      </c>
      <c r="Q98" s="12" t="s">
        <v>1779</v>
      </c>
      <c r="R98" s="12">
        <v>19494.203444395931</v>
      </c>
      <c r="S98" s="12">
        <v>19494.203444395931</v>
      </c>
      <c r="T98" s="12">
        <v>3177.0162</v>
      </c>
      <c r="U98" s="12">
        <v>31.66206536310397</v>
      </c>
      <c r="V98" s="12">
        <v>31.66206536310397</v>
      </c>
      <c r="W98" s="12">
        <v>36.94</v>
      </c>
      <c r="X98" s="12">
        <v>36.94</v>
      </c>
      <c r="Y98" s="12" t="s">
        <v>246</v>
      </c>
      <c r="Z98" s="12" t="s">
        <v>247</v>
      </c>
      <c r="AA98" s="12" t="s">
        <v>248</v>
      </c>
      <c r="AB98" s="12">
        <v>330000</v>
      </c>
      <c r="AE98" s="12">
        <v>162.97235000000001</v>
      </c>
      <c r="AF98" s="12" t="s">
        <v>249</v>
      </c>
      <c r="AG98" s="12" t="s">
        <v>250</v>
      </c>
      <c r="AH98" s="12" t="s">
        <v>1772</v>
      </c>
      <c r="AI98" s="12">
        <v>61164.936269603801</v>
      </c>
      <c r="AJ98" s="12">
        <v>9968.1935799999992</v>
      </c>
      <c r="AK98" s="12">
        <v>68.26579491586925</v>
      </c>
      <c r="AL98" s="12">
        <v>68.26579491586925</v>
      </c>
      <c r="AM98" s="12">
        <v>53.76</v>
      </c>
      <c r="AN98" s="12">
        <v>53.76</v>
      </c>
      <c r="AO98" s="12" t="s">
        <v>252</v>
      </c>
      <c r="AP98" s="12" t="s">
        <v>253</v>
      </c>
      <c r="AQ98" s="12" t="s">
        <v>254</v>
      </c>
      <c r="AR98" s="12">
        <v>130000</v>
      </c>
      <c r="AU98" s="12">
        <v>138.5265</v>
      </c>
      <c r="AV98" s="12" t="s">
        <v>249</v>
      </c>
      <c r="AW98" s="12" t="s">
        <v>250</v>
      </c>
      <c r="AX98" s="12" t="s">
        <v>255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 t="s">
        <v>256</v>
      </c>
      <c r="BF98" s="12" t="s">
        <v>257</v>
      </c>
      <c r="BG98" s="12" t="s">
        <v>258</v>
      </c>
      <c r="BH98" s="12">
        <v>200000</v>
      </c>
      <c r="BK98" s="12">
        <v>20.778980000000001</v>
      </c>
      <c r="BL98" s="12" t="s">
        <v>249</v>
      </c>
      <c r="BM98" s="12" t="s">
        <v>250</v>
      </c>
      <c r="BN98" s="12" t="s">
        <v>255</v>
      </c>
      <c r="BO98" s="12">
        <v>0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</row>
    <row r="99" spans="1:72" hidden="1" x14ac:dyDescent="0.25">
      <c r="A99" s="12" t="s">
        <v>240</v>
      </c>
      <c r="B99" s="12" t="s">
        <v>505</v>
      </c>
      <c r="C99" s="12" t="s">
        <v>506</v>
      </c>
      <c r="D99" s="12" t="s">
        <v>277</v>
      </c>
      <c r="E99" s="12">
        <v>232.81764999999999</v>
      </c>
      <c r="F99" s="12" t="s">
        <v>507</v>
      </c>
      <c r="G99" s="12" t="s">
        <v>508</v>
      </c>
      <c r="H99" s="12" t="s">
        <v>24</v>
      </c>
      <c r="I99" s="12" t="s">
        <v>26</v>
      </c>
      <c r="J99" s="12" t="s">
        <v>1709</v>
      </c>
      <c r="K99" s="12">
        <v>60000</v>
      </c>
      <c r="N99" s="12">
        <v>232.81764999999999</v>
      </c>
      <c r="O99" s="12" t="s">
        <v>1769</v>
      </c>
      <c r="P99" s="12" t="s">
        <v>1770</v>
      </c>
      <c r="Q99" s="12" t="s">
        <v>1779</v>
      </c>
      <c r="R99" s="12">
        <v>19494.203444395931</v>
      </c>
      <c r="S99" s="12">
        <v>19494.203444395931</v>
      </c>
      <c r="T99" s="12">
        <v>4538.59458</v>
      </c>
      <c r="U99" s="12">
        <v>31.66206536310397</v>
      </c>
      <c r="V99" s="12">
        <v>31.66206536310397</v>
      </c>
      <c r="W99" s="12">
        <v>36.94</v>
      </c>
      <c r="X99" s="12">
        <v>36.94</v>
      </c>
      <c r="Y99" s="12" t="s">
        <v>246</v>
      </c>
      <c r="Z99" s="12" t="s">
        <v>247</v>
      </c>
      <c r="AA99" s="12" t="s">
        <v>248</v>
      </c>
      <c r="AB99" s="12">
        <v>330000</v>
      </c>
      <c r="AE99" s="12">
        <v>232.81764999999999</v>
      </c>
      <c r="AF99" s="12" t="s">
        <v>249</v>
      </c>
      <c r="AG99" s="12" t="s">
        <v>250</v>
      </c>
      <c r="AH99" s="12" t="s">
        <v>1772</v>
      </c>
      <c r="AI99" s="12">
        <v>61164.936269603801</v>
      </c>
      <c r="AJ99" s="12">
        <v>14240.27655</v>
      </c>
      <c r="AK99" s="12">
        <v>68.26579491586925</v>
      </c>
      <c r="AL99" s="12">
        <v>68.26579491586925</v>
      </c>
      <c r="AM99" s="12">
        <v>53.76</v>
      </c>
      <c r="AN99" s="12">
        <v>53.76</v>
      </c>
      <c r="AO99" s="12" t="s">
        <v>256</v>
      </c>
      <c r="AP99" s="12" t="s">
        <v>257</v>
      </c>
      <c r="AQ99" s="12" t="s">
        <v>258</v>
      </c>
      <c r="AR99" s="12">
        <v>200000</v>
      </c>
      <c r="AU99" s="12">
        <v>197.89500000000001</v>
      </c>
      <c r="AV99" s="12" t="s">
        <v>249</v>
      </c>
      <c r="AW99" s="12" t="s">
        <v>250</v>
      </c>
      <c r="AX99" s="12" t="s">
        <v>255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</row>
    <row r="100" spans="1:72" hidden="1" x14ac:dyDescent="0.25">
      <c r="A100" s="12" t="s">
        <v>240</v>
      </c>
      <c r="B100" s="12" t="s">
        <v>510</v>
      </c>
      <c r="C100" s="12" t="s">
        <v>511</v>
      </c>
      <c r="D100" s="12" t="s">
        <v>338</v>
      </c>
      <c r="E100" s="12">
        <v>43.572940000000003</v>
      </c>
      <c r="F100" s="12" t="s">
        <v>512</v>
      </c>
      <c r="G100" s="12" t="s">
        <v>513</v>
      </c>
      <c r="H100" s="12" t="s">
        <v>39</v>
      </c>
      <c r="I100" s="12" t="s">
        <v>41</v>
      </c>
      <c r="J100" s="12" t="s">
        <v>1709</v>
      </c>
      <c r="K100" s="12">
        <v>150000</v>
      </c>
      <c r="N100" s="12">
        <v>43.572940000000003</v>
      </c>
      <c r="O100" s="12" t="s">
        <v>1741</v>
      </c>
      <c r="P100" s="12" t="s">
        <v>1742</v>
      </c>
      <c r="Q100" s="12" t="s">
        <v>1780</v>
      </c>
      <c r="R100" s="12">
        <v>9758.2038745690497</v>
      </c>
      <c r="S100" s="12">
        <v>9758.2038745690497</v>
      </c>
      <c r="T100" s="12">
        <v>425.19364000000002</v>
      </c>
      <c r="U100" s="12">
        <v>13.41172822637685</v>
      </c>
      <c r="V100" s="12">
        <v>13.41172822637685</v>
      </c>
      <c r="W100" s="12">
        <v>43.66</v>
      </c>
      <c r="X100" s="12">
        <v>43.66</v>
      </c>
      <c r="Y100" s="12" t="s">
        <v>246</v>
      </c>
      <c r="Z100" s="12" t="s">
        <v>247</v>
      </c>
      <c r="AA100" s="12" t="s">
        <v>248</v>
      </c>
      <c r="AB100" s="12">
        <v>330000</v>
      </c>
      <c r="AE100" s="12">
        <v>43.572940000000003</v>
      </c>
      <c r="AF100" s="12" t="s">
        <v>249</v>
      </c>
      <c r="AG100" s="12" t="s">
        <v>250</v>
      </c>
      <c r="AH100" s="12" t="s">
        <v>1744</v>
      </c>
      <c r="AI100" s="12">
        <v>195498.2459899674</v>
      </c>
      <c r="AJ100" s="12">
        <v>8518.4335699999992</v>
      </c>
      <c r="AK100" s="12">
        <v>201.67779500325199</v>
      </c>
      <c r="AL100" s="12">
        <v>201.67779500325199</v>
      </c>
      <c r="AM100" s="12">
        <v>58.16</v>
      </c>
      <c r="AN100" s="12">
        <v>58.16</v>
      </c>
      <c r="AO100" s="12" t="s">
        <v>252</v>
      </c>
      <c r="AP100" s="12" t="s">
        <v>253</v>
      </c>
      <c r="AQ100" s="12" t="s">
        <v>254</v>
      </c>
      <c r="AR100" s="12">
        <v>130000</v>
      </c>
      <c r="AU100" s="12">
        <v>37.036999999999999</v>
      </c>
      <c r="AV100" s="12" t="s">
        <v>249</v>
      </c>
      <c r="AW100" s="12" t="s">
        <v>250</v>
      </c>
      <c r="AX100" s="12" t="s">
        <v>255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 t="s">
        <v>256</v>
      </c>
      <c r="BF100" s="12" t="s">
        <v>257</v>
      </c>
      <c r="BG100" s="12" t="s">
        <v>258</v>
      </c>
      <c r="BH100" s="12">
        <v>200000</v>
      </c>
      <c r="BK100" s="12">
        <v>5.5555500000000002</v>
      </c>
      <c r="BL100" s="12" t="s">
        <v>249</v>
      </c>
      <c r="BM100" s="12" t="s">
        <v>250</v>
      </c>
      <c r="BN100" s="12" t="s">
        <v>255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</row>
    <row r="101" spans="1:72" hidden="1" x14ac:dyDescent="0.25">
      <c r="A101" s="12" t="s">
        <v>240</v>
      </c>
      <c r="B101" s="12" t="s">
        <v>510</v>
      </c>
      <c r="C101" s="12" t="s">
        <v>511</v>
      </c>
      <c r="D101" s="12" t="s">
        <v>338</v>
      </c>
      <c r="E101" s="12">
        <v>62.247059999999998</v>
      </c>
      <c r="F101" s="12" t="s">
        <v>512</v>
      </c>
      <c r="G101" s="12" t="s">
        <v>513</v>
      </c>
      <c r="H101" s="12" t="s">
        <v>39</v>
      </c>
      <c r="I101" s="12" t="s">
        <v>41</v>
      </c>
      <c r="J101" s="12" t="s">
        <v>1709</v>
      </c>
      <c r="K101" s="12">
        <v>150000</v>
      </c>
      <c r="N101" s="12">
        <v>62.247059999999998</v>
      </c>
      <c r="O101" s="12" t="s">
        <v>1741</v>
      </c>
      <c r="P101" s="12" t="s">
        <v>1742</v>
      </c>
      <c r="Q101" s="12" t="s">
        <v>1780</v>
      </c>
      <c r="R101" s="12">
        <v>9758.2038745690497</v>
      </c>
      <c r="S101" s="12">
        <v>9758.2038745690497</v>
      </c>
      <c r="T101" s="12">
        <v>607.41949</v>
      </c>
      <c r="U101" s="12">
        <v>13.41172822637685</v>
      </c>
      <c r="V101" s="12">
        <v>13.41172822637685</v>
      </c>
      <c r="W101" s="12">
        <v>43.66</v>
      </c>
      <c r="X101" s="12">
        <v>43.66</v>
      </c>
      <c r="Y101" s="12" t="s">
        <v>246</v>
      </c>
      <c r="Z101" s="12" t="s">
        <v>247</v>
      </c>
      <c r="AA101" s="12" t="s">
        <v>248</v>
      </c>
      <c r="AB101" s="12">
        <v>330000</v>
      </c>
      <c r="AE101" s="12">
        <v>62.247059999999998</v>
      </c>
      <c r="AF101" s="12" t="s">
        <v>249</v>
      </c>
      <c r="AG101" s="12" t="s">
        <v>250</v>
      </c>
      <c r="AH101" s="12" t="s">
        <v>1744</v>
      </c>
      <c r="AI101" s="12">
        <v>195498.2459899674</v>
      </c>
      <c r="AJ101" s="12">
        <v>12169.19082</v>
      </c>
      <c r="AK101" s="12">
        <v>201.67779500325199</v>
      </c>
      <c r="AL101" s="12">
        <v>201.67779500325199</v>
      </c>
      <c r="AM101" s="12">
        <v>58.16</v>
      </c>
      <c r="AN101" s="12">
        <v>58.16</v>
      </c>
      <c r="AO101" s="12" t="s">
        <v>256</v>
      </c>
      <c r="AP101" s="12" t="s">
        <v>257</v>
      </c>
      <c r="AQ101" s="12" t="s">
        <v>258</v>
      </c>
      <c r="AR101" s="12">
        <v>200000</v>
      </c>
      <c r="AU101" s="12">
        <v>52.91</v>
      </c>
      <c r="AV101" s="12" t="s">
        <v>249</v>
      </c>
      <c r="AW101" s="12" t="s">
        <v>250</v>
      </c>
      <c r="AX101" s="12" t="s">
        <v>255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</row>
    <row r="102" spans="1:72" hidden="1" x14ac:dyDescent="0.25">
      <c r="A102" s="12" t="s">
        <v>240</v>
      </c>
      <c r="B102" s="12" t="s">
        <v>101</v>
      </c>
      <c r="C102" s="12" t="s">
        <v>102</v>
      </c>
      <c r="D102" s="12" t="s">
        <v>316</v>
      </c>
      <c r="E102" s="12">
        <v>305.92881999999997</v>
      </c>
      <c r="F102" s="12" t="s">
        <v>515</v>
      </c>
      <c r="G102" s="12" t="s">
        <v>516</v>
      </c>
      <c r="H102" s="12" t="s">
        <v>12</v>
      </c>
      <c r="I102" s="12" t="s">
        <v>14</v>
      </c>
      <c r="J102" s="12" t="s">
        <v>1709</v>
      </c>
      <c r="K102" s="12">
        <v>60000</v>
      </c>
      <c r="N102" s="12">
        <v>305.92881999999997</v>
      </c>
      <c r="O102" s="12" t="s">
        <v>1731</v>
      </c>
      <c r="P102" s="12" t="s">
        <v>1732</v>
      </c>
      <c r="Q102" s="12" t="s">
        <v>1781</v>
      </c>
      <c r="R102" s="12">
        <v>14386.68893785894</v>
      </c>
      <c r="S102" s="12">
        <v>14386.68893785894</v>
      </c>
      <c r="T102" s="12">
        <v>4401.3028199999999</v>
      </c>
      <c r="U102" s="12">
        <v>18.28939444802478</v>
      </c>
      <c r="V102" s="12">
        <v>18.28939444802478</v>
      </c>
      <c r="W102" s="12">
        <v>47.2</v>
      </c>
      <c r="X102" s="12">
        <v>47.2</v>
      </c>
      <c r="Y102" s="12" t="s">
        <v>246</v>
      </c>
      <c r="Z102" s="12" t="s">
        <v>247</v>
      </c>
      <c r="AA102" s="12" t="s">
        <v>248</v>
      </c>
      <c r="AB102" s="12">
        <v>330000</v>
      </c>
      <c r="AE102" s="12">
        <v>305.92881999999997</v>
      </c>
      <c r="AF102" s="12" t="s">
        <v>249</v>
      </c>
      <c r="AG102" s="12" t="s">
        <v>250</v>
      </c>
      <c r="AH102" s="12" t="s">
        <v>1734</v>
      </c>
      <c r="AI102" s="12">
        <v>92398.715939726259</v>
      </c>
      <c r="AJ102" s="12">
        <v>28267.43046</v>
      </c>
      <c r="AK102" s="12">
        <v>91.533123140907477</v>
      </c>
      <c r="AL102" s="12">
        <v>91.533123140907477</v>
      </c>
      <c r="AM102" s="12">
        <v>60.57</v>
      </c>
      <c r="AN102" s="12">
        <v>60.57</v>
      </c>
      <c r="AO102" s="12" t="s">
        <v>252</v>
      </c>
      <c r="AP102" s="12" t="s">
        <v>253</v>
      </c>
      <c r="AQ102" s="12" t="s">
        <v>254</v>
      </c>
      <c r="AR102" s="12">
        <v>130000</v>
      </c>
      <c r="AU102" s="12">
        <v>260.03949999999998</v>
      </c>
      <c r="AV102" s="12" t="s">
        <v>249</v>
      </c>
      <c r="AW102" s="12" t="s">
        <v>250</v>
      </c>
      <c r="AX102" s="12" t="s">
        <v>255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 t="s">
        <v>256</v>
      </c>
      <c r="BF102" s="12" t="s">
        <v>257</v>
      </c>
      <c r="BG102" s="12" t="s">
        <v>258</v>
      </c>
      <c r="BH102" s="12">
        <v>200000</v>
      </c>
      <c r="BK102" s="12">
        <v>39.005929999999999</v>
      </c>
      <c r="BL102" s="12" t="s">
        <v>249</v>
      </c>
      <c r="BM102" s="12" t="s">
        <v>250</v>
      </c>
      <c r="BN102" s="12" t="s">
        <v>255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</row>
    <row r="103" spans="1:72" hidden="1" x14ac:dyDescent="0.25">
      <c r="A103" s="12" t="s">
        <v>240</v>
      </c>
      <c r="B103" s="12" t="s">
        <v>101</v>
      </c>
      <c r="C103" s="12" t="s">
        <v>102</v>
      </c>
      <c r="D103" s="12" t="s">
        <v>316</v>
      </c>
      <c r="E103" s="12">
        <v>437.04118</v>
      </c>
      <c r="F103" s="12" t="s">
        <v>515</v>
      </c>
      <c r="G103" s="12" t="s">
        <v>516</v>
      </c>
      <c r="H103" s="12" t="s">
        <v>12</v>
      </c>
      <c r="I103" s="12" t="s">
        <v>14</v>
      </c>
      <c r="J103" s="12" t="s">
        <v>1709</v>
      </c>
      <c r="K103" s="12">
        <v>60000</v>
      </c>
      <c r="N103" s="12">
        <v>437.04118</v>
      </c>
      <c r="O103" s="12" t="s">
        <v>1731</v>
      </c>
      <c r="P103" s="12" t="s">
        <v>1732</v>
      </c>
      <c r="Q103" s="12" t="s">
        <v>1781</v>
      </c>
      <c r="R103" s="12">
        <v>14386.68893785894</v>
      </c>
      <c r="S103" s="12">
        <v>14386.68893785894</v>
      </c>
      <c r="T103" s="12">
        <v>6287.57546</v>
      </c>
      <c r="U103" s="12">
        <v>18.28939444802478</v>
      </c>
      <c r="V103" s="12">
        <v>18.28939444802478</v>
      </c>
      <c r="W103" s="12">
        <v>47.2</v>
      </c>
      <c r="X103" s="12">
        <v>47.2</v>
      </c>
      <c r="Y103" s="12" t="s">
        <v>246</v>
      </c>
      <c r="Z103" s="12" t="s">
        <v>247</v>
      </c>
      <c r="AA103" s="12" t="s">
        <v>248</v>
      </c>
      <c r="AB103" s="12">
        <v>330000</v>
      </c>
      <c r="AE103" s="12">
        <v>437.04118</v>
      </c>
      <c r="AF103" s="12" t="s">
        <v>249</v>
      </c>
      <c r="AG103" s="12" t="s">
        <v>250</v>
      </c>
      <c r="AH103" s="12" t="s">
        <v>1734</v>
      </c>
      <c r="AI103" s="12">
        <v>92398.715939726259</v>
      </c>
      <c r="AJ103" s="12">
        <v>40382.043519999999</v>
      </c>
      <c r="AK103" s="12">
        <v>91.533123140907477</v>
      </c>
      <c r="AL103" s="12">
        <v>91.533123140907477</v>
      </c>
      <c r="AM103" s="12">
        <v>60.57</v>
      </c>
      <c r="AN103" s="12">
        <v>60.57</v>
      </c>
      <c r="AO103" s="12" t="s">
        <v>256</v>
      </c>
      <c r="AP103" s="12" t="s">
        <v>257</v>
      </c>
      <c r="AQ103" s="12" t="s">
        <v>258</v>
      </c>
      <c r="AR103" s="12">
        <v>200000</v>
      </c>
      <c r="AU103" s="12">
        <v>371.48500000000001</v>
      </c>
      <c r="AV103" s="12" t="s">
        <v>249</v>
      </c>
      <c r="AW103" s="12" t="s">
        <v>250</v>
      </c>
      <c r="AX103" s="12" t="s">
        <v>255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</row>
    <row r="104" spans="1:72" x14ac:dyDescent="0.25">
      <c r="A104" s="12" t="s">
        <v>240</v>
      </c>
      <c r="B104" s="12" t="s">
        <v>127</v>
      </c>
      <c r="C104" s="12" t="s">
        <v>128</v>
      </c>
      <c r="D104" s="12" t="s">
        <v>265</v>
      </c>
      <c r="E104" s="12">
        <v>57.033529999999999</v>
      </c>
      <c r="F104" s="12" t="s">
        <v>518</v>
      </c>
      <c r="G104" s="12" t="s">
        <v>519</v>
      </c>
      <c r="H104" s="12" t="s">
        <v>15</v>
      </c>
      <c r="I104" s="12" t="s">
        <v>17</v>
      </c>
      <c r="J104" s="12" t="s">
        <v>1709</v>
      </c>
      <c r="K104" s="12">
        <v>150000</v>
      </c>
      <c r="N104" s="12">
        <v>57.033529999999999</v>
      </c>
      <c r="O104" s="12" t="s">
        <v>1714</v>
      </c>
      <c r="P104" s="12" t="s">
        <v>1715</v>
      </c>
      <c r="Q104" s="12" t="s">
        <v>1782</v>
      </c>
      <c r="R104" s="12">
        <v>10041.3042069721</v>
      </c>
      <c r="S104" s="12">
        <v>10041.3042069721</v>
      </c>
      <c r="T104" s="12">
        <v>572.69101999999998</v>
      </c>
      <c r="U104" s="12">
        <v>12.512320037334749</v>
      </c>
      <c r="V104" s="12">
        <v>12.512320037334749</v>
      </c>
      <c r="W104" s="12">
        <v>48.15</v>
      </c>
      <c r="X104" s="12">
        <v>48.15</v>
      </c>
      <c r="Y104" s="12" t="s">
        <v>246</v>
      </c>
      <c r="Z104" s="12" t="s">
        <v>247</v>
      </c>
      <c r="AA104" s="12" t="s">
        <v>248</v>
      </c>
      <c r="AB104" s="12">
        <v>330000</v>
      </c>
      <c r="AE104" s="12">
        <v>57.033529999999999</v>
      </c>
      <c r="AF104" s="12" t="s">
        <v>249</v>
      </c>
      <c r="AG104" s="12" t="s">
        <v>250</v>
      </c>
      <c r="AH104" s="12" t="s">
        <v>1717</v>
      </c>
      <c r="AI104" s="12">
        <v>83635.64339466262</v>
      </c>
      <c r="AJ104" s="12">
        <v>4770.03593</v>
      </c>
      <c r="AK104" s="12">
        <v>82.957548761313234</v>
      </c>
      <c r="AL104" s="12">
        <v>82.957548761313234</v>
      </c>
      <c r="AM104" s="12">
        <v>60.49</v>
      </c>
      <c r="AN104" s="12">
        <v>60.49</v>
      </c>
      <c r="AO104" s="12" t="s">
        <v>252</v>
      </c>
      <c r="AP104" s="12" t="s">
        <v>253</v>
      </c>
      <c r="AQ104" s="12" t="s">
        <v>254</v>
      </c>
      <c r="AR104" s="12">
        <v>130000</v>
      </c>
      <c r="AU104" s="12">
        <v>48.478499999999997</v>
      </c>
      <c r="AV104" s="12" t="s">
        <v>249</v>
      </c>
      <c r="AW104" s="12" t="s">
        <v>250</v>
      </c>
      <c r="AX104" s="12" t="s">
        <v>255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2" t="s">
        <v>256</v>
      </c>
      <c r="BF104" s="12" t="s">
        <v>257</v>
      </c>
      <c r="BG104" s="12" t="s">
        <v>258</v>
      </c>
      <c r="BH104" s="12">
        <v>200000</v>
      </c>
      <c r="BK104" s="12">
        <v>7.2717799999999997</v>
      </c>
      <c r="BL104" s="12" t="s">
        <v>249</v>
      </c>
      <c r="BM104" s="12" t="s">
        <v>250</v>
      </c>
      <c r="BN104" s="12" t="s">
        <v>255</v>
      </c>
      <c r="BO104" s="12">
        <v>0</v>
      </c>
      <c r="BP104" s="12">
        <v>0</v>
      </c>
      <c r="BQ104" s="12">
        <v>0</v>
      </c>
      <c r="BR104" s="12">
        <v>0</v>
      </c>
      <c r="BS104" s="12">
        <v>0</v>
      </c>
      <c r="BT104" s="12">
        <v>0</v>
      </c>
    </row>
    <row r="105" spans="1:72" x14ac:dyDescent="0.25">
      <c r="A105" s="12" t="s">
        <v>240</v>
      </c>
      <c r="B105" s="12" t="s">
        <v>127</v>
      </c>
      <c r="C105" s="12" t="s">
        <v>128</v>
      </c>
      <c r="D105" s="12" t="s">
        <v>265</v>
      </c>
      <c r="E105" s="12">
        <v>81.476470000000006</v>
      </c>
      <c r="F105" s="12" t="s">
        <v>518</v>
      </c>
      <c r="G105" s="12" t="s">
        <v>519</v>
      </c>
      <c r="H105" s="12" t="s">
        <v>15</v>
      </c>
      <c r="I105" s="12" t="s">
        <v>17</v>
      </c>
      <c r="J105" s="12" t="s">
        <v>1709</v>
      </c>
      <c r="K105" s="12">
        <v>150000</v>
      </c>
      <c r="N105" s="12">
        <v>81.476470000000006</v>
      </c>
      <c r="O105" s="12" t="s">
        <v>1714</v>
      </c>
      <c r="P105" s="12" t="s">
        <v>1715</v>
      </c>
      <c r="Q105" s="12" t="s">
        <v>1782</v>
      </c>
      <c r="R105" s="12">
        <v>10041.3042069721</v>
      </c>
      <c r="S105" s="12">
        <v>10041.3042069721</v>
      </c>
      <c r="T105" s="12">
        <v>818.13003000000003</v>
      </c>
      <c r="U105" s="12">
        <v>12.512320037334749</v>
      </c>
      <c r="V105" s="12">
        <v>12.512320037334749</v>
      </c>
      <c r="W105" s="12">
        <v>48.15</v>
      </c>
      <c r="X105" s="12">
        <v>48.15</v>
      </c>
      <c r="Y105" s="12" t="s">
        <v>246</v>
      </c>
      <c r="Z105" s="12" t="s">
        <v>247</v>
      </c>
      <c r="AA105" s="12" t="s">
        <v>248</v>
      </c>
      <c r="AB105" s="12">
        <v>330000</v>
      </c>
      <c r="AE105" s="12">
        <v>81.476470000000006</v>
      </c>
      <c r="AF105" s="12" t="s">
        <v>249</v>
      </c>
      <c r="AG105" s="12" t="s">
        <v>250</v>
      </c>
      <c r="AH105" s="12" t="s">
        <v>1717</v>
      </c>
      <c r="AI105" s="12">
        <v>83635.64339466262</v>
      </c>
      <c r="AJ105" s="12">
        <v>6814.3370400000003</v>
      </c>
      <c r="AK105" s="12">
        <v>82.957548761313234</v>
      </c>
      <c r="AL105" s="12">
        <v>82.957548761313234</v>
      </c>
      <c r="AM105" s="12">
        <v>60.49</v>
      </c>
      <c r="AN105" s="12">
        <v>60.49</v>
      </c>
      <c r="AO105" s="12" t="s">
        <v>256</v>
      </c>
      <c r="AP105" s="12" t="s">
        <v>257</v>
      </c>
      <c r="AQ105" s="12" t="s">
        <v>258</v>
      </c>
      <c r="AR105" s="12">
        <v>200000</v>
      </c>
      <c r="AU105" s="12">
        <v>69.254999999999995</v>
      </c>
      <c r="AV105" s="12" t="s">
        <v>249</v>
      </c>
      <c r="AW105" s="12" t="s">
        <v>250</v>
      </c>
      <c r="AX105" s="12" t="s">
        <v>255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</row>
    <row r="106" spans="1:72" hidden="1" x14ac:dyDescent="0.25">
      <c r="A106" s="12" t="s">
        <v>240</v>
      </c>
      <c r="B106" s="12" t="s">
        <v>521</v>
      </c>
      <c r="C106" s="12" t="s">
        <v>522</v>
      </c>
      <c r="D106" s="12" t="s">
        <v>523</v>
      </c>
      <c r="E106" s="12">
        <v>106.92294</v>
      </c>
      <c r="F106" s="12" t="s">
        <v>524</v>
      </c>
      <c r="G106" s="12" t="s">
        <v>525</v>
      </c>
      <c r="H106" s="12" t="s">
        <v>9</v>
      </c>
      <c r="I106" s="12" t="s">
        <v>11</v>
      </c>
      <c r="J106" s="12" t="s">
        <v>1709</v>
      </c>
      <c r="K106" s="12">
        <v>150000</v>
      </c>
      <c r="N106" s="12">
        <v>106.92294</v>
      </c>
      <c r="O106" s="12" t="s">
        <v>1718</v>
      </c>
      <c r="P106" s="12" t="s">
        <v>1719</v>
      </c>
      <c r="Q106" s="12" t="s">
        <v>1783</v>
      </c>
      <c r="R106" s="12">
        <v>20476.526685477569</v>
      </c>
      <c r="S106" s="12">
        <v>20476.526685477569</v>
      </c>
      <c r="T106" s="12">
        <v>2189.4104600000001</v>
      </c>
      <c r="U106" s="12">
        <v>25.436562116328052</v>
      </c>
      <c r="V106" s="12">
        <v>25.436562116328052</v>
      </c>
      <c r="W106" s="12">
        <v>48.3</v>
      </c>
      <c r="X106" s="12">
        <v>48.3</v>
      </c>
      <c r="Y106" s="12" t="s">
        <v>246</v>
      </c>
      <c r="Z106" s="12" t="s">
        <v>247</v>
      </c>
      <c r="AA106" s="12" t="s">
        <v>248</v>
      </c>
      <c r="AB106" s="12">
        <v>330000</v>
      </c>
      <c r="AE106" s="12">
        <v>106.92294</v>
      </c>
      <c r="AF106" s="12" t="s">
        <v>249</v>
      </c>
      <c r="AG106" s="12" t="s">
        <v>250</v>
      </c>
      <c r="AH106" s="12" t="s">
        <v>1721</v>
      </c>
      <c r="AI106" s="12">
        <v>112115.4742760909</v>
      </c>
      <c r="AJ106" s="12">
        <v>11987.716259999999</v>
      </c>
      <c r="AK106" s="12">
        <v>133.28412544522311</v>
      </c>
      <c r="AL106" s="12">
        <v>133.28412544522311</v>
      </c>
      <c r="AM106" s="12">
        <v>50.47</v>
      </c>
      <c r="AN106" s="12">
        <v>50.47</v>
      </c>
      <c r="AO106" s="12" t="s">
        <v>252</v>
      </c>
      <c r="AP106" s="12" t="s">
        <v>253</v>
      </c>
      <c r="AQ106" s="12" t="s">
        <v>254</v>
      </c>
      <c r="AR106" s="12">
        <v>130000</v>
      </c>
      <c r="AU106" s="12">
        <v>90.884500000000003</v>
      </c>
      <c r="AV106" s="12" t="s">
        <v>249</v>
      </c>
      <c r="AW106" s="12" t="s">
        <v>250</v>
      </c>
      <c r="AX106" s="12" t="s">
        <v>255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 t="s">
        <v>256</v>
      </c>
      <c r="BF106" s="12" t="s">
        <v>257</v>
      </c>
      <c r="BG106" s="12" t="s">
        <v>258</v>
      </c>
      <c r="BH106" s="12">
        <v>200000</v>
      </c>
      <c r="BK106" s="12">
        <v>13.632680000000001</v>
      </c>
      <c r="BL106" s="12" t="s">
        <v>249</v>
      </c>
      <c r="BM106" s="12" t="s">
        <v>250</v>
      </c>
      <c r="BN106" s="12" t="s">
        <v>255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</row>
    <row r="107" spans="1:72" hidden="1" x14ac:dyDescent="0.25">
      <c r="A107" s="12" t="s">
        <v>240</v>
      </c>
      <c r="B107" s="12" t="s">
        <v>521</v>
      </c>
      <c r="C107" s="12" t="s">
        <v>522</v>
      </c>
      <c r="D107" s="12" t="s">
        <v>523</v>
      </c>
      <c r="E107" s="12">
        <v>152.74706</v>
      </c>
      <c r="F107" s="12" t="s">
        <v>524</v>
      </c>
      <c r="G107" s="12" t="s">
        <v>525</v>
      </c>
      <c r="H107" s="12" t="s">
        <v>9</v>
      </c>
      <c r="I107" s="12" t="s">
        <v>11</v>
      </c>
      <c r="J107" s="12" t="s">
        <v>1709</v>
      </c>
      <c r="K107" s="12">
        <v>150000</v>
      </c>
      <c r="N107" s="12">
        <v>152.74706</v>
      </c>
      <c r="O107" s="12" t="s">
        <v>1718</v>
      </c>
      <c r="P107" s="12" t="s">
        <v>1719</v>
      </c>
      <c r="Q107" s="12" t="s">
        <v>1783</v>
      </c>
      <c r="R107" s="12">
        <v>20476.526685477569</v>
      </c>
      <c r="S107" s="12">
        <v>20476.526685477569</v>
      </c>
      <c r="T107" s="12">
        <v>3127.7292200000002</v>
      </c>
      <c r="U107" s="12">
        <v>25.436562116328052</v>
      </c>
      <c r="V107" s="12">
        <v>25.436562116328052</v>
      </c>
      <c r="W107" s="12">
        <v>48.3</v>
      </c>
      <c r="X107" s="12">
        <v>48.3</v>
      </c>
      <c r="Y107" s="12" t="s">
        <v>246</v>
      </c>
      <c r="Z107" s="12" t="s">
        <v>247</v>
      </c>
      <c r="AA107" s="12" t="s">
        <v>248</v>
      </c>
      <c r="AB107" s="12">
        <v>330000</v>
      </c>
      <c r="AE107" s="12">
        <v>152.74706</v>
      </c>
      <c r="AF107" s="12" t="s">
        <v>249</v>
      </c>
      <c r="AG107" s="12" t="s">
        <v>250</v>
      </c>
      <c r="AH107" s="12" t="s">
        <v>1721</v>
      </c>
      <c r="AI107" s="12">
        <v>112115.4742760909</v>
      </c>
      <c r="AJ107" s="12">
        <v>17125.308949999999</v>
      </c>
      <c r="AK107" s="12">
        <v>133.28412544522311</v>
      </c>
      <c r="AL107" s="12">
        <v>133.28412544522311</v>
      </c>
      <c r="AM107" s="12">
        <v>50.47</v>
      </c>
      <c r="AN107" s="12">
        <v>50.47</v>
      </c>
      <c r="AO107" s="12" t="s">
        <v>256</v>
      </c>
      <c r="AP107" s="12" t="s">
        <v>257</v>
      </c>
      <c r="AQ107" s="12" t="s">
        <v>258</v>
      </c>
      <c r="AR107" s="12">
        <v>200000</v>
      </c>
      <c r="AU107" s="12">
        <v>129.83500000000001</v>
      </c>
      <c r="AV107" s="12" t="s">
        <v>249</v>
      </c>
      <c r="AW107" s="12" t="s">
        <v>250</v>
      </c>
      <c r="AX107" s="12" t="s">
        <v>255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</row>
    <row r="108" spans="1:72" hidden="1" x14ac:dyDescent="0.25">
      <c r="A108" s="12" t="s">
        <v>240</v>
      </c>
      <c r="B108" s="12" t="s">
        <v>527</v>
      </c>
      <c r="C108" s="12" t="s">
        <v>528</v>
      </c>
      <c r="D108" s="12" t="s">
        <v>312</v>
      </c>
      <c r="E108" s="12">
        <v>61.464120000000001</v>
      </c>
      <c r="F108" s="12" t="s">
        <v>529</v>
      </c>
      <c r="G108" s="12" t="s">
        <v>530</v>
      </c>
      <c r="H108" s="12" t="s">
        <v>9</v>
      </c>
      <c r="I108" s="12" t="s">
        <v>11</v>
      </c>
      <c r="J108" s="12" t="s">
        <v>1709</v>
      </c>
      <c r="K108" s="12">
        <v>150000</v>
      </c>
      <c r="N108" s="12">
        <v>61.464120000000001</v>
      </c>
      <c r="O108" s="12" t="s">
        <v>1718</v>
      </c>
      <c r="P108" s="12" t="s">
        <v>1719</v>
      </c>
      <c r="Q108" s="12" t="s">
        <v>1784</v>
      </c>
      <c r="R108" s="12">
        <v>42316.063879527173</v>
      </c>
      <c r="S108" s="12">
        <v>42316.063879527173</v>
      </c>
      <c r="T108" s="12">
        <v>2600.9195300000001</v>
      </c>
      <c r="U108" s="12">
        <v>47.080602674088738</v>
      </c>
      <c r="V108" s="12">
        <v>47.080602674088738</v>
      </c>
      <c r="W108" s="12">
        <v>53.93</v>
      </c>
      <c r="X108" s="12">
        <v>53.93</v>
      </c>
      <c r="Y108" s="12" t="s">
        <v>246</v>
      </c>
      <c r="Z108" s="12" t="s">
        <v>247</v>
      </c>
      <c r="AA108" s="12" t="s">
        <v>248</v>
      </c>
      <c r="AB108" s="12">
        <v>330000</v>
      </c>
      <c r="AE108" s="12">
        <v>61.464120000000001</v>
      </c>
      <c r="AF108" s="12" t="s">
        <v>249</v>
      </c>
      <c r="AG108" s="12" t="s">
        <v>250</v>
      </c>
      <c r="AH108" s="12" t="s">
        <v>1721</v>
      </c>
      <c r="AI108" s="12">
        <v>112115.4742760909</v>
      </c>
      <c r="AJ108" s="12">
        <v>6891.0787</v>
      </c>
      <c r="AK108" s="12">
        <v>133.28412544522311</v>
      </c>
      <c r="AL108" s="12">
        <v>133.28412544522311</v>
      </c>
      <c r="AM108" s="12">
        <v>50.47</v>
      </c>
      <c r="AN108" s="12">
        <v>50.47</v>
      </c>
      <c r="AO108" s="12" t="s">
        <v>252</v>
      </c>
      <c r="AP108" s="12" t="s">
        <v>253</v>
      </c>
      <c r="AQ108" s="12" t="s">
        <v>254</v>
      </c>
      <c r="AR108" s="12">
        <v>130000</v>
      </c>
      <c r="AU108" s="12">
        <v>52.244500000000002</v>
      </c>
      <c r="AV108" s="12" t="s">
        <v>249</v>
      </c>
      <c r="AW108" s="12" t="s">
        <v>250</v>
      </c>
      <c r="AX108" s="12" t="s">
        <v>255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 t="s">
        <v>256</v>
      </c>
      <c r="BF108" s="12" t="s">
        <v>257</v>
      </c>
      <c r="BG108" s="12" t="s">
        <v>258</v>
      </c>
      <c r="BH108" s="12">
        <v>200000</v>
      </c>
      <c r="BK108" s="12">
        <v>7.8366800000000003</v>
      </c>
      <c r="BL108" s="12" t="s">
        <v>249</v>
      </c>
      <c r="BM108" s="12" t="s">
        <v>250</v>
      </c>
      <c r="BN108" s="12" t="s">
        <v>255</v>
      </c>
      <c r="BO108" s="12">
        <v>0</v>
      </c>
      <c r="BP108" s="12">
        <v>0</v>
      </c>
      <c r="BQ108" s="12">
        <v>0</v>
      </c>
      <c r="BR108" s="12">
        <v>0</v>
      </c>
      <c r="BS108" s="12">
        <v>0</v>
      </c>
      <c r="BT108" s="12">
        <v>0</v>
      </c>
    </row>
    <row r="109" spans="1:72" hidden="1" x14ac:dyDescent="0.25">
      <c r="A109" s="12" t="s">
        <v>240</v>
      </c>
      <c r="B109" s="12" t="s">
        <v>527</v>
      </c>
      <c r="C109" s="12" t="s">
        <v>528</v>
      </c>
      <c r="D109" s="12" t="s">
        <v>312</v>
      </c>
      <c r="E109" s="12">
        <v>87.805880000000002</v>
      </c>
      <c r="F109" s="12" t="s">
        <v>529</v>
      </c>
      <c r="G109" s="12" t="s">
        <v>530</v>
      </c>
      <c r="H109" s="12" t="s">
        <v>9</v>
      </c>
      <c r="I109" s="12" t="s">
        <v>11</v>
      </c>
      <c r="J109" s="12" t="s">
        <v>1709</v>
      </c>
      <c r="K109" s="12">
        <v>150000</v>
      </c>
      <c r="N109" s="12">
        <v>87.805880000000002</v>
      </c>
      <c r="O109" s="12" t="s">
        <v>1718</v>
      </c>
      <c r="P109" s="12" t="s">
        <v>1719</v>
      </c>
      <c r="Q109" s="12" t="s">
        <v>1784</v>
      </c>
      <c r="R109" s="12">
        <v>42316.063879527173</v>
      </c>
      <c r="S109" s="12">
        <v>42316.063879527173</v>
      </c>
      <c r="T109" s="12">
        <v>3715.59933</v>
      </c>
      <c r="U109" s="12">
        <v>47.080602674088738</v>
      </c>
      <c r="V109" s="12">
        <v>47.080602674088738</v>
      </c>
      <c r="W109" s="12">
        <v>53.93</v>
      </c>
      <c r="X109" s="12">
        <v>53.93</v>
      </c>
      <c r="Y109" s="12" t="s">
        <v>246</v>
      </c>
      <c r="Z109" s="12" t="s">
        <v>247</v>
      </c>
      <c r="AA109" s="12" t="s">
        <v>248</v>
      </c>
      <c r="AB109" s="12">
        <v>330000</v>
      </c>
      <c r="AE109" s="12">
        <v>87.805880000000002</v>
      </c>
      <c r="AF109" s="12" t="s">
        <v>249</v>
      </c>
      <c r="AG109" s="12" t="s">
        <v>250</v>
      </c>
      <c r="AH109" s="12" t="s">
        <v>1721</v>
      </c>
      <c r="AI109" s="12">
        <v>112115.4742760909</v>
      </c>
      <c r="AJ109" s="12">
        <v>9844.3981500000009</v>
      </c>
      <c r="AK109" s="12">
        <v>133.28412544522311</v>
      </c>
      <c r="AL109" s="12">
        <v>133.28412544522311</v>
      </c>
      <c r="AM109" s="12">
        <v>50.47</v>
      </c>
      <c r="AN109" s="12">
        <v>50.47</v>
      </c>
      <c r="AO109" s="12" t="s">
        <v>256</v>
      </c>
      <c r="AP109" s="12" t="s">
        <v>257</v>
      </c>
      <c r="AQ109" s="12" t="s">
        <v>258</v>
      </c>
      <c r="AR109" s="12">
        <v>200000</v>
      </c>
      <c r="AU109" s="12">
        <v>74.635000000000005</v>
      </c>
      <c r="AV109" s="12" t="s">
        <v>249</v>
      </c>
      <c r="AW109" s="12" t="s">
        <v>250</v>
      </c>
      <c r="AX109" s="12" t="s">
        <v>255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</row>
    <row r="110" spans="1:72" hidden="1" x14ac:dyDescent="0.25">
      <c r="A110" s="12" t="s">
        <v>240</v>
      </c>
      <c r="B110" s="12" t="s">
        <v>532</v>
      </c>
      <c r="C110" s="12" t="s">
        <v>533</v>
      </c>
      <c r="D110" s="12" t="s">
        <v>350</v>
      </c>
      <c r="E110" s="12">
        <v>104.23824</v>
      </c>
      <c r="F110" s="12" t="s">
        <v>534</v>
      </c>
      <c r="G110" s="12" t="s">
        <v>535</v>
      </c>
      <c r="H110" s="12" t="s">
        <v>246</v>
      </c>
      <c r="I110" s="12" t="s">
        <v>247</v>
      </c>
      <c r="J110" s="12" t="s">
        <v>248</v>
      </c>
      <c r="K110" s="12">
        <v>330000</v>
      </c>
      <c r="N110" s="12">
        <v>104.23824</v>
      </c>
      <c r="O110" s="12" t="s">
        <v>249</v>
      </c>
      <c r="P110" s="12" t="s">
        <v>250</v>
      </c>
      <c r="Q110" s="12" t="s">
        <v>536</v>
      </c>
      <c r="R110" s="12">
        <v>44614.456695131077</v>
      </c>
      <c r="S110" s="12">
        <v>44614.456695131077</v>
      </c>
      <c r="T110" s="12">
        <v>4650.5322299999998</v>
      </c>
      <c r="U110" s="12">
        <v>55.73928337965885</v>
      </c>
      <c r="V110" s="12">
        <v>55.73928337965885</v>
      </c>
      <c r="W110" s="12">
        <v>48.02</v>
      </c>
      <c r="X110" s="12">
        <v>48.02</v>
      </c>
      <c r="Y110" s="12" t="s">
        <v>252</v>
      </c>
      <c r="Z110" s="12" t="s">
        <v>253</v>
      </c>
      <c r="AA110" s="12" t="s">
        <v>254</v>
      </c>
      <c r="AB110" s="12">
        <v>130000</v>
      </c>
      <c r="AE110" s="12">
        <v>88.602500000000006</v>
      </c>
      <c r="AF110" s="12" t="s">
        <v>249</v>
      </c>
      <c r="AG110" s="12" t="s">
        <v>250</v>
      </c>
      <c r="AH110" s="12" t="s">
        <v>255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 t="s">
        <v>256</v>
      </c>
      <c r="AP110" s="12" t="s">
        <v>257</v>
      </c>
      <c r="AQ110" s="12" t="s">
        <v>258</v>
      </c>
      <c r="AR110" s="12">
        <v>200000</v>
      </c>
      <c r="AU110" s="12">
        <v>13.290380000000001</v>
      </c>
      <c r="AV110" s="12" t="s">
        <v>249</v>
      </c>
      <c r="AW110" s="12" t="s">
        <v>250</v>
      </c>
      <c r="AX110" s="12" t="s">
        <v>255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</row>
    <row r="111" spans="1:72" hidden="1" x14ac:dyDescent="0.25">
      <c r="A111" s="12" t="s">
        <v>240</v>
      </c>
      <c r="B111" s="12" t="s">
        <v>532</v>
      </c>
      <c r="C111" s="12" t="s">
        <v>533</v>
      </c>
      <c r="D111" s="12" t="s">
        <v>350</v>
      </c>
      <c r="E111" s="12">
        <v>148.91175999999999</v>
      </c>
      <c r="F111" s="12" t="s">
        <v>534</v>
      </c>
      <c r="G111" s="12" t="s">
        <v>535</v>
      </c>
      <c r="H111" s="12" t="s">
        <v>246</v>
      </c>
      <c r="I111" s="12" t="s">
        <v>247</v>
      </c>
      <c r="J111" s="12" t="s">
        <v>248</v>
      </c>
      <c r="K111" s="12">
        <v>330000</v>
      </c>
      <c r="N111" s="12">
        <v>148.91175999999999</v>
      </c>
      <c r="O111" s="12" t="s">
        <v>249</v>
      </c>
      <c r="P111" s="12" t="s">
        <v>250</v>
      </c>
      <c r="Q111" s="12" t="s">
        <v>536</v>
      </c>
      <c r="R111" s="12">
        <v>44614.456695131077</v>
      </c>
      <c r="S111" s="12">
        <v>44614.456695131077</v>
      </c>
      <c r="T111" s="12">
        <v>6643.6174799999999</v>
      </c>
      <c r="U111" s="12">
        <v>55.73928337965885</v>
      </c>
      <c r="V111" s="12">
        <v>55.73928337965885</v>
      </c>
      <c r="W111" s="12">
        <v>48.02</v>
      </c>
      <c r="X111" s="12">
        <v>48.02</v>
      </c>
      <c r="Y111" s="12" t="s">
        <v>256</v>
      </c>
      <c r="Z111" s="12" t="s">
        <v>257</v>
      </c>
      <c r="AA111" s="12" t="s">
        <v>258</v>
      </c>
      <c r="AB111" s="12">
        <v>200000</v>
      </c>
      <c r="AE111" s="12">
        <v>126.575</v>
      </c>
      <c r="AF111" s="12" t="s">
        <v>249</v>
      </c>
      <c r="AG111" s="12" t="s">
        <v>250</v>
      </c>
      <c r="AH111" s="12" t="s">
        <v>255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</row>
    <row r="112" spans="1:72" hidden="1" x14ac:dyDescent="0.25">
      <c r="A112" s="12" t="s">
        <v>240</v>
      </c>
      <c r="B112" s="12" t="s">
        <v>537</v>
      </c>
      <c r="C112" s="12" t="s">
        <v>538</v>
      </c>
      <c r="D112" s="12" t="s">
        <v>261</v>
      </c>
      <c r="E112" s="12">
        <v>169.19412</v>
      </c>
      <c r="F112" s="12" t="s">
        <v>539</v>
      </c>
      <c r="G112" s="12" t="s">
        <v>540</v>
      </c>
      <c r="H112" s="12" t="s">
        <v>30</v>
      </c>
      <c r="I112" s="12" t="s">
        <v>32</v>
      </c>
      <c r="J112" s="12" t="s">
        <v>1709</v>
      </c>
      <c r="K112" s="12">
        <v>150000</v>
      </c>
      <c r="N112" s="12">
        <v>169.19412</v>
      </c>
      <c r="O112" s="12" t="s">
        <v>1710</v>
      </c>
      <c r="P112" s="12" t="s">
        <v>1711</v>
      </c>
      <c r="Q112" s="12" t="s">
        <v>1785</v>
      </c>
      <c r="R112" s="12">
        <v>43291.396333530858</v>
      </c>
      <c r="S112" s="12">
        <v>43291.396333530858</v>
      </c>
      <c r="T112" s="12">
        <v>7324.6495999999997</v>
      </c>
      <c r="U112" s="12">
        <v>43.532470475691923</v>
      </c>
      <c r="V112" s="12">
        <v>43.532470475691923</v>
      </c>
      <c r="W112" s="12">
        <v>59.67</v>
      </c>
      <c r="X112" s="12">
        <v>59.67</v>
      </c>
      <c r="Y112" s="12" t="s">
        <v>246</v>
      </c>
      <c r="Z112" s="12" t="s">
        <v>247</v>
      </c>
      <c r="AA112" s="12" t="s">
        <v>248</v>
      </c>
      <c r="AB112" s="12">
        <v>330000</v>
      </c>
      <c r="AE112" s="12">
        <v>169.19412</v>
      </c>
      <c r="AF112" s="12" t="s">
        <v>249</v>
      </c>
      <c r="AG112" s="12" t="s">
        <v>250</v>
      </c>
      <c r="AH112" s="12" t="s">
        <v>1713</v>
      </c>
      <c r="AI112" s="12">
        <v>126661.25476523839</v>
      </c>
      <c r="AJ112" s="12">
        <v>21430.339240000001</v>
      </c>
      <c r="AK112" s="12">
        <v>143.21093521542059</v>
      </c>
      <c r="AL112" s="12">
        <v>143.21093521542059</v>
      </c>
      <c r="AM112" s="12">
        <v>53.07</v>
      </c>
      <c r="AN112" s="12">
        <v>53.07</v>
      </c>
      <c r="AO112" s="12" t="s">
        <v>252</v>
      </c>
      <c r="AP112" s="12" t="s">
        <v>253</v>
      </c>
      <c r="AQ112" s="12" t="s">
        <v>254</v>
      </c>
      <c r="AR112" s="12">
        <v>130000</v>
      </c>
      <c r="AU112" s="12">
        <v>143.815</v>
      </c>
      <c r="AV112" s="12" t="s">
        <v>249</v>
      </c>
      <c r="AW112" s="12" t="s">
        <v>250</v>
      </c>
      <c r="AX112" s="12" t="s">
        <v>255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 t="s">
        <v>256</v>
      </c>
      <c r="BF112" s="12" t="s">
        <v>257</v>
      </c>
      <c r="BG112" s="12" t="s">
        <v>258</v>
      </c>
      <c r="BH112" s="12">
        <v>200000</v>
      </c>
      <c r="BK112" s="12">
        <v>21.57225</v>
      </c>
      <c r="BL112" s="12" t="s">
        <v>249</v>
      </c>
      <c r="BM112" s="12" t="s">
        <v>250</v>
      </c>
      <c r="BN112" s="12" t="s">
        <v>255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</row>
    <row r="113" spans="1:72" hidden="1" x14ac:dyDescent="0.25">
      <c r="A113" s="12" t="s">
        <v>240</v>
      </c>
      <c r="B113" s="12" t="s">
        <v>537</v>
      </c>
      <c r="C113" s="12" t="s">
        <v>538</v>
      </c>
      <c r="D113" s="12" t="s">
        <v>261</v>
      </c>
      <c r="E113" s="12">
        <v>241.70588000000001</v>
      </c>
      <c r="F113" s="12" t="s">
        <v>539</v>
      </c>
      <c r="G113" s="12" t="s">
        <v>540</v>
      </c>
      <c r="H113" s="12" t="s">
        <v>30</v>
      </c>
      <c r="I113" s="12" t="s">
        <v>32</v>
      </c>
      <c r="J113" s="12" t="s">
        <v>1709</v>
      </c>
      <c r="K113" s="12">
        <v>150000</v>
      </c>
      <c r="N113" s="12">
        <v>241.70588000000001</v>
      </c>
      <c r="O113" s="12" t="s">
        <v>1710</v>
      </c>
      <c r="P113" s="12" t="s">
        <v>1711</v>
      </c>
      <c r="Q113" s="12" t="s">
        <v>1785</v>
      </c>
      <c r="R113" s="12">
        <v>43291.396333530858</v>
      </c>
      <c r="S113" s="12">
        <v>43291.396333530858</v>
      </c>
      <c r="T113" s="12">
        <v>10463.78515</v>
      </c>
      <c r="U113" s="12">
        <v>43.532470475691923</v>
      </c>
      <c r="V113" s="12">
        <v>43.532470475691923</v>
      </c>
      <c r="W113" s="12">
        <v>59.67</v>
      </c>
      <c r="X113" s="12">
        <v>59.67</v>
      </c>
      <c r="Y113" s="12" t="s">
        <v>246</v>
      </c>
      <c r="Z113" s="12" t="s">
        <v>247</v>
      </c>
      <c r="AA113" s="12" t="s">
        <v>248</v>
      </c>
      <c r="AB113" s="12">
        <v>330000</v>
      </c>
      <c r="AE113" s="12">
        <v>241.70588000000001</v>
      </c>
      <c r="AF113" s="12" t="s">
        <v>249</v>
      </c>
      <c r="AG113" s="12" t="s">
        <v>250</v>
      </c>
      <c r="AH113" s="12" t="s">
        <v>1713</v>
      </c>
      <c r="AI113" s="12">
        <v>126661.25476523839</v>
      </c>
      <c r="AJ113" s="12">
        <v>30614.770339999999</v>
      </c>
      <c r="AK113" s="12">
        <v>143.21093521542059</v>
      </c>
      <c r="AL113" s="12">
        <v>143.21093521542059</v>
      </c>
      <c r="AM113" s="12">
        <v>53.07</v>
      </c>
      <c r="AN113" s="12">
        <v>53.07</v>
      </c>
      <c r="AO113" s="12" t="s">
        <v>256</v>
      </c>
      <c r="AP113" s="12" t="s">
        <v>257</v>
      </c>
      <c r="AQ113" s="12" t="s">
        <v>258</v>
      </c>
      <c r="AR113" s="12">
        <v>200000</v>
      </c>
      <c r="AU113" s="12">
        <v>205.45</v>
      </c>
      <c r="AV113" s="12" t="s">
        <v>249</v>
      </c>
      <c r="AW113" s="12" t="s">
        <v>250</v>
      </c>
      <c r="AX113" s="12" t="s">
        <v>255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</row>
    <row r="114" spans="1:72" hidden="1" x14ac:dyDescent="0.25">
      <c r="A114" s="12" t="s">
        <v>240</v>
      </c>
      <c r="B114" s="12" t="s">
        <v>542</v>
      </c>
      <c r="C114" s="12" t="s">
        <v>543</v>
      </c>
      <c r="D114" s="12" t="s">
        <v>316</v>
      </c>
      <c r="E114" s="12">
        <v>133.17706000000001</v>
      </c>
      <c r="F114" s="12" t="s">
        <v>544</v>
      </c>
      <c r="G114" s="12" t="s">
        <v>545</v>
      </c>
      <c r="H114" s="12" t="s">
        <v>9</v>
      </c>
      <c r="I114" s="12" t="s">
        <v>11</v>
      </c>
      <c r="J114" s="12" t="s">
        <v>1709</v>
      </c>
      <c r="K114" s="12">
        <v>150000</v>
      </c>
      <c r="N114" s="12">
        <v>133.17706000000001</v>
      </c>
      <c r="O114" s="12" t="s">
        <v>1718</v>
      </c>
      <c r="P114" s="12" t="s">
        <v>1719</v>
      </c>
      <c r="Q114" s="12" t="s">
        <v>1786</v>
      </c>
      <c r="R114" s="12">
        <v>57799.795582891238</v>
      </c>
      <c r="S114" s="12">
        <v>57799.795582891238</v>
      </c>
      <c r="T114" s="12">
        <v>7697.6067800000001</v>
      </c>
      <c r="U114" s="12">
        <v>56.463617610737032</v>
      </c>
      <c r="V114" s="12">
        <v>56.463617610737032</v>
      </c>
      <c r="W114" s="12">
        <v>61.42</v>
      </c>
      <c r="X114" s="12">
        <v>61.42</v>
      </c>
      <c r="Y114" s="12" t="s">
        <v>246</v>
      </c>
      <c r="Z114" s="12" t="s">
        <v>247</v>
      </c>
      <c r="AA114" s="12" t="s">
        <v>248</v>
      </c>
      <c r="AB114" s="12">
        <v>330000</v>
      </c>
      <c r="AE114" s="12">
        <v>133.17706000000001</v>
      </c>
      <c r="AF114" s="12" t="s">
        <v>249</v>
      </c>
      <c r="AG114" s="12" t="s">
        <v>250</v>
      </c>
      <c r="AH114" s="12" t="s">
        <v>1721</v>
      </c>
      <c r="AI114" s="12">
        <v>112115.4742760909</v>
      </c>
      <c r="AJ114" s="12">
        <v>14931.20911</v>
      </c>
      <c r="AK114" s="12">
        <v>133.28412544522311</v>
      </c>
      <c r="AL114" s="12">
        <v>133.28412544522311</v>
      </c>
      <c r="AM114" s="12">
        <v>50.47</v>
      </c>
      <c r="AN114" s="12">
        <v>50.47</v>
      </c>
      <c r="AO114" s="12" t="s">
        <v>252</v>
      </c>
      <c r="AP114" s="12" t="s">
        <v>253</v>
      </c>
      <c r="AQ114" s="12" t="s">
        <v>254</v>
      </c>
      <c r="AR114" s="12">
        <v>130000</v>
      </c>
      <c r="AU114" s="12">
        <v>113.20050000000001</v>
      </c>
      <c r="AV114" s="12" t="s">
        <v>249</v>
      </c>
      <c r="AW114" s="12" t="s">
        <v>250</v>
      </c>
      <c r="AX114" s="12" t="s">
        <v>255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2" t="s">
        <v>256</v>
      </c>
      <c r="BF114" s="12" t="s">
        <v>257</v>
      </c>
      <c r="BG114" s="12" t="s">
        <v>258</v>
      </c>
      <c r="BH114" s="12">
        <v>200000</v>
      </c>
      <c r="BK114" s="12">
        <v>16.980080000000001</v>
      </c>
      <c r="BL114" s="12" t="s">
        <v>249</v>
      </c>
      <c r="BM114" s="12" t="s">
        <v>250</v>
      </c>
      <c r="BN114" s="12" t="s">
        <v>255</v>
      </c>
      <c r="BO114" s="12">
        <v>0</v>
      </c>
      <c r="BP114" s="12">
        <v>0</v>
      </c>
      <c r="BQ114" s="12">
        <v>0</v>
      </c>
      <c r="BR114" s="12">
        <v>0</v>
      </c>
      <c r="BS114" s="12">
        <v>0</v>
      </c>
      <c r="BT114" s="12">
        <v>0</v>
      </c>
    </row>
    <row r="115" spans="1:72" hidden="1" x14ac:dyDescent="0.25">
      <c r="A115" s="12" t="s">
        <v>240</v>
      </c>
      <c r="B115" s="12" t="s">
        <v>542</v>
      </c>
      <c r="C115" s="12" t="s">
        <v>543</v>
      </c>
      <c r="D115" s="12" t="s">
        <v>316</v>
      </c>
      <c r="E115" s="12">
        <v>190.25294</v>
      </c>
      <c r="F115" s="12" t="s">
        <v>544</v>
      </c>
      <c r="G115" s="12" t="s">
        <v>545</v>
      </c>
      <c r="H115" s="12" t="s">
        <v>9</v>
      </c>
      <c r="I115" s="12" t="s">
        <v>11</v>
      </c>
      <c r="J115" s="12" t="s">
        <v>1709</v>
      </c>
      <c r="K115" s="12">
        <v>150000</v>
      </c>
      <c r="N115" s="12">
        <v>190.25294</v>
      </c>
      <c r="O115" s="12" t="s">
        <v>1718</v>
      </c>
      <c r="P115" s="12" t="s">
        <v>1719</v>
      </c>
      <c r="Q115" s="12" t="s">
        <v>1786</v>
      </c>
      <c r="R115" s="12">
        <v>57799.795582891238</v>
      </c>
      <c r="S115" s="12">
        <v>57799.795582891238</v>
      </c>
      <c r="T115" s="12">
        <v>10996.581109999999</v>
      </c>
      <c r="U115" s="12">
        <v>56.463617610737032</v>
      </c>
      <c r="V115" s="12">
        <v>56.463617610737032</v>
      </c>
      <c r="W115" s="12">
        <v>61.42</v>
      </c>
      <c r="X115" s="12">
        <v>61.42</v>
      </c>
      <c r="Y115" s="12" t="s">
        <v>246</v>
      </c>
      <c r="Z115" s="12" t="s">
        <v>247</v>
      </c>
      <c r="AA115" s="12" t="s">
        <v>248</v>
      </c>
      <c r="AB115" s="12">
        <v>330000</v>
      </c>
      <c r="AE115" s="12">
        <v>190.25294</v>
      </c>
      <c r="AF115" s="12" t="s">
        <v>249</v>
      </c>
      <c r="AG115" s="12" t="s">
        <v>250</v>
      </c>
      <c r="AH115" s="12" t="s">
        <v>1721</v>
      </c>
      <c r="AI115" s="12">
        <v>112115.4742760909</v>
      </c>
      <c r="AJ115" s="12">
        <v>21330.298739999998</v>
      </c>
      <c r="AK115" s="12">
        <v>133.28412544522311</v>
      </c>
      <c r="AL115" s="12">
        <v>133.28412544522311</v>
      </c>
      <c r="AM115" s="12">
        <v>50.47</v>
      </c>
      <c r="AN115" s="12">
        <v>50.47</v>
      </c>
      <c r="AO115" s="12" t="s">
        <v>256</v>
      </c>
      <c r="AP115" s="12" t="s">
        <v>257</v>
      </c>
      <c r="AQ115" s="12" t="s">
        <v>258</v>
      </c>
      <c r="AR115" s="12">
        <v>200000</v>
      </c>
      <c r="AU115" s="12">
        <v>161.715</v>
      </c>
      <c r="AV115" s="12" t="s">
        <v>249</v>
      </c>
      <c r="AW115" s="12" t="s">
        <v>250</v>
      </c>
      <c r="AX115" s="12" t="s">
        <v>255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</row>
    <row r="116" spans="1:72" x14ac:dyDescent="0.25">
      <c r="A116" s="12" t="s">
        <v>240</v>
      </c>
      <c r="B116" s="12" t="s">
        <v>129</v>
      </c>
      <c r="C116" s="12" t="s">
        <v>130</v>
      </c>
      <c r="D116" s="12" t="s">
        <v>547</v>
      </c>
      <c r="E116" s="12">
        <v>82.641180000000006</v>
      </c>
      <c r="F116" s="12" t="s">
        <v>548</v>
      </c>
      <c r="G116" s="12" t="s">
        <v>549</v>
      </c>
      <c r="H116" s="12" t="s">
        <v>15</v>
      </c>
      <c r="I116" s="12" t="s">
        <v>17</v>
      </c>
      <c r="J116" s="12" t="s">
        <v>1709</v>
      </c>
      <c r="K116" s="12">
        <v>150000</v>
      </c>
      <c r="N116" s="12">
        <v>82.641180000000006</v>
      </c>
      <c r="O116" s="12" t="s">
        <v>1714</v>
      </c>
      <c r="P116" s="12" t="s">
        <v>1715</v>
      </c>
      <c r="Q116" s="12" t="s">
        <v>1787</v>
      </c>
      <c r="R116" s="12">
        <v>32418.824265468669</v>
      </c>
      <c r="S116" s="12">
        <v>32418.824265468669</v>
      </c>
      <c r="T116" s="12">
        <v>2679.1297800000002</v>
      </c>
      <c r="U116" s="12">
        <v>39.431815763424432</v>
      </c>
      <c r="V116" s="12">
        <v>39.431815763424432</v>
      </c>
      <c r="W116" s="12">
        <v>49.33</v>
      </c>
      <c r="X116" s="12">
        <v>49.33</v>
      </c>
      <c r="Y116" s="12" t="s">
        <v>246</v>
      </c>
      <c r="Z116" s="12" t="s">
        <v>247</v>
      </c>
      <c r="AA116" s="12" t="s">
        <v>248</v>
      </c>
      <c r="AB116" s="12">
        <v>330000</v>
      </c>
      <c r="AE116" s="12">
        <v>82.641180000000006</v>
      </c>
      <c r="AF116" s="12" t="s">
        <v>249</v>
      </c>
      <c r="AG116" s="12" t="s">
        <v>250</v>
      </c>
      <c r="AH116" s="12" t="s">
        <v>1717</v>
      </c>
      <c r="AI116" s="12">
        <v>83635.64339466262</v>
      </c>
      <c r="AJ116" s="12">
        <v>6911.7479700000004</v>
      </c>
      <c r="AK116" s="12">
        <v>82.957548761313234</v>
      </c>
      <c r="AL116" s="12">
        <v>82.957548761313234</v>
      </c>
      <c r="AM116" s="12">
        <v>60.49</v>
      </c>
      <c r="AN116" s="12">
        <v>60.49</v>
      </c>
      <c r="AO116" s="12" t="s">
        <v>252</v>
      </c>
      <c r="AP116" s="12" t="s">
        <v>253</v>
      </c>
      <c r="AQ116" s="12" t="s">
        <v>254</v>
      </c>
      <c r="AR116" s="12">
        <v>130000</v>
      </c>
      <c r="AU116" s="12">
        <v>70.245000000000005</v>
      </c>
      <c r="AV116" s="12" t="s">
        <v>249</v>
      </c>
      <c r="AW116" s="12" t="s">
        <v>250</v>
      </c>
      <c r="AX116" s="12" t="s">
        <v>255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2" t="s">
        <v>256</v>
      </c>
      <c r="BF116" s="12" t="s">
        <v>257</v>
      </c>
      <c r="BG116" s="12" t="s">
        <v>258</v>
      </c>
      <c r="BH116" s="12">
        <v>200000</v>
      </c>
      <c r="BK116" s="12">
        <v>10.53675</v>
      </c>
      <c r="BL116" s="12" t="s">
        <v>249</v>
      </c>
      <c r="BM116" s="12" t="s">
        <v>250</v>
      </c>
      <c r="BN116" s="12" t="s">
        <v>255</v>
      </c>
      <c r="BO116" s="12">
        <v>0</v>
      </c>
      <c r="BP116" s="12">
        <v>0</v>
      </c>
      <c r="BQ116" s="12">
        <v>0</v>
      </c>
      <c r="BR116" s="12">
        <v>0</v>
      </c>
      <c r="BS116" s="12">
        <v>0</v>
      </c>
      <c r="BT116" s="12">
        <v>0</v>
      </c>
    </row>
    <row r="117" spans="1:72" x14ac:dyDescent="0.25">
      <c r="A117" s="12" t="s">
        <v>240</v>
      </c>
      <c r="B117" s="12" t="s">
        <v>129</v>
      </c>
      <c r="C117" s="12" t="s">
        <v>130</v>
      </c>
      <c r="D117" s="12" t="s">
        <v>547</v>
      </c>
      <c r="E117" s="12">
        <v>118.05882</v>
      </c>
      <c r="F117" s="12" t="s">
        <v>548</v>
      </c>
      <c r="G117" s="12" t="s">
        <v>549</v>
      </c>
      <c r="H117" s="12" t="s">
        <v>15</v>
      </c>
      <c r="I117" s="12" t="s">
        <v>17</v>
      </c>
      <c r="J117" s="12" t="s">
        <v>1709</v>
      </c>
      <c r="K117" s="12">
        <v>150000</v>
      </c>
      <c r="N117" s="12">
        <v>118.05882</v>
      </c>
      <c r="O117" s="12" t="s">
        <v>1714</v>
      </c>
      <c r="P117" s="12" t="s">
        <v>1715</v>
      </c>
      <c r="Q117" s="12" t="s">
        <v>1787</v>
      </c>
      <c r="R117" s="12">
        <v>32418.824265468669</v>
      </c>
      <c r="S117" s="12">
        <v>32418.824265468669</v>
      </c>
      <c r="T117" s="12">
        <v>3827.32825</v>
      </c>
      <c r="U117" s="12">
        <v>39.431815763424432</v>
      </c>
      <c r="V117" s="12">
        <v>39.431815763424432</v>
      </c>
      <c r="W117" s="12">
        <v>49.33</v>
      </c>
      <c r="X117" s="12">
        <v>49.33</v>
      </c>
      <c r="Y117" s="12" t="s">
        <v>246</v>
      </c>
      <c r="Z117" s="12" t="s">
        <v>247</v>
      </c>
      <c r="AA117" s="12" t="s">
        <v>248</v>
      </c>
      <c r="AB117" s="12">
        <v>330000</v>
      </c>
      <c r="AE117" s="12">
        <v>118.05882</v>
      </c>
      <c r="AF117" s="12" t="s">
        <v>249</v>
      </c>
      <c r="AG117" s="12" t="s">
        <v>250</v>
      </c>
      <c r="AH117" s="12" t="s">
        <v>1717</v>
      </c>
      <c r="AI117" s="12">
        <v>83635.64339466262</v>
      </c>
      <c r="AJ117" s="12">
        <v>9873.9256600000008</v>
      </c>
      <c r="AK117" s="12">
        <v>82.957548761313234</v>
      </c>
      <c r="AL117" s="12">
        <v>82.957548761313234</v>
      </c>
      <c r="AM117" s="12">
        <v>60.49</v>
      </c>
      <c r="AN117" s="12">
        <v>60.49</v>
      </c>
      <c r="AO117" s="12" t="s">
        <v>256</v>
      </c>
      <c r="AP117" s="12" t="s">
        <v>257</v>
      </c>
      <c r="AQ117" s="12" t="s">
        <v>258</v>
      </c>
      <c r="AR117" s="12">
        <v>200000</v>
      </c>
      <c r="AU117" s="12">
        <v>100.35</v>
      </c>
      <c r="AV117" s="12" t="s">
        <v>249</v>
      </c>
      <c r="AW117" s="12" t="s">
        <v>250</v>
      </c>
      <c r="AX117" s="12" t="s">
        <v>255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</row>
    <row r="118" spans="1:72" hidden="1" x14ac:dyDescent="0.25">
      <c r="A118" s="12" t="s">
        <v>240</v>
      </c>
      <c r="B118" s="12" t="s">
        <v>551</v>
      </c>
      <c r="C118" s="12" t="s">
        <v>552</v>
      </c>
      <c r="D118" s="12" t="s">
        <v>458</v>
      </c>
      <c r="E118" s="12">
        <v>157.11706000000001</v>
      </c>
      <c r="F118" s="12" t="s">
        <v>553</v>
      </c>
      <c r="G118" s="12" t="s">
        <v>554</v>
      </c>
      <c r="H118" s="12" t="s">
        <v>21</v>
      </c>
      <c r="I118" s="12" t="s">
        <v>23</v>
      </c>
      <c r="J118" s="12" t="s">
        <v>1709</v>
      </c>
      <c r="K118" s="12">
        <v>150000</v>
      </c>
      <c r="N118" s="12">
        <v>157.11706000000001</v>
      </c>
      <c r="O118" s="12" t="s">
        <v>1753</v>
      </c>
      <c r="P118" s="12" t="s">
        <v>1754</v>
      </c>
      <c r="Q118" s="12" t="s">
        <v>1788</v>
      </c>
      <c r="R118" s="12">
        <v>59251.772353745873</v>
      </c>
      <c r="S118" s="12">
        <v>59251.772353745873</v>
      </c>
      <c r="T118" s="12">
        <v>9309.4642000000003</v>
      </c>
      <c r="U118" s="12">
        <v>61.143221020117828</v>
      </c>
      <c r="V118" s="12">
        <v>61.143221020117828</v>
      </c>
      <c r="W118" s="12">
        <v>58.14</v>
      </c>
      <c r="X118" s="12">
        <v>58.14</v>
      </c>
      <c r="Y118" s="12" t="s">
        <v>246</v>
      </c>
      <c r="Z118" s="12" t="s">
        <v>247</v>
      </c>
      <c r="AA118" s="12" t="s">
        <v>248</v>
      </c>
      <c r="AB118" s="12">
        <v>330000</v>
      </c>
      <c r="AE118" s="12">
        <v>157.11706000000001</v>
      </c>
      <c r="AF118" s="12" t="s">
        <v>249</v>
      </c>
      <c r="AG118" s="12" t="s">
        <v>250</v>
      </c>
      <c r="AH118" s="12" t="s">
        <v>1756</v>
      </c>
      <c r="AI118" s="12">
        <v>77595.337280808002</v>
      </c>
      <c r="AJ118" s="12">
        <v>12191.551170000001</v>
      </c>
      <c r="AK118" s="12">
        <v>78.965139625361601</v>
      </c>
      <c r="AL118" s="12">
        <v>78.965139625361601</v>
      </c>
      <c r="AM118" s="12">
        <v>58.96</v>
      </c>
      <c r="AN118" s="12">
        <v>58.96</v>
      </c>
      <c r="AO118" s="12" t="s">
        <v>252</v>
      </c>
      <c r="AP118" s="12" t="s">
        <v>253</v>
      </c>
      <c r="AQ118" s="12" t="s">
        <v>254</v>
      </c>
      <c r="AR118" s="12">
        <v>130000</v>
      </c>
      <c r="AU118" s="12">
        <v>133.54949999999999</v>
      </c>
      <c r="AV118" s="12" t="s">
        <v>249</v>
      </c>
      <c r="AW118" s="12" t="s">
        <v>250</v>
      </c>
      <c r="AX118" s="12" t="s">
        <v>255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 t="s">
        <v>256</v>
      </c>
      <c r="BF118" s="12" t="s">
        <v>257</v>
      </c>
      <c r="BG118" s="12" t="s">
        <v>258</v>
      </c>
      <c r="BH118" s="12">
        <v>200000</v>
      </c>
      <c r="BK118" s="12">
        <v>20.032430000000002</v>
      </c>
      <c r="BL118" s="12" t="s">
        <v>249</v>
      </c>
      <c r="BM118" s="12" t="s">
        <v>250</v>
      </c>
      <c r="BN118" s="12" t="s">
        <v>255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</row>
    <row r="119" spans="1:72" hidden="1" x14ac:dyDescent="0.25">
      <c r="A119" s="12" t="s">
        <v>240</v>
      </c>
      <c r="B119" s="12" t="s">
        <v>551</v>
      </c>
      <c r="C119" s="12" t="s">
        <v>552</v>
      </c>
      <c r="D119" s="12" t="s">
        <v>458</v>
      </c>
      <c r="E119" s="12">
        <v>224.45294000000001</v>
      </c>
      <c r="F119" s="12" t="s">
        <v>553</v>
      </c>
      <c r="G119" s="12" t="s">
        <v>554</v>
      </c>
      <c r="H119" s="12" t="s">
        <v>21</v>
      </c>
      <c r="I119" s="12" t="s">
        <v>23</v>
      </c>
      <c r="J119" s="12" t="s">
        <v>1709</v>
      </c>
      <c r="K119" s="12">
        <v>150000</v>
      </c>
      <c r="N119" s="12">
        <v>224.45294000000001</v>
      </c>
      <c r="O119" s="12" t="s">
        <v>1753</v>
      </c>
      <c r="P119" s="12" t="s">
        <v>1754</v>
      </c>
      <c r="Q119" s="12" t="s">
        <v>1788</v>
      </c>
      <c r="R119" s="12">
        <v>59251.772353745873</v>
      </c>
      <c r="S119" s="12">
        <v>59251.772353745873</v>
      </c>
      <c r="T119" s="12">
        <v>13299.23458</v>
      </c>
      <c r="U119" s="12">
        <v>61.143221020117828</v>
      </c>
      <c r="V119" s="12">
        <v>61.143221020117828</v>
      </c>
      <c r="W119" s="12">
        <v>58.14</v>
      </c>
      <c r="X119" s="12">
        <v>58.14</v>
      </c>
      <c r="Y119" s="12" t="s">
        <v>246</v>
      </c>
      <c r="Z119" s="12" t="s">
        <v>247</v>
      </c>
      <c r="AA119" s="12" t="s">
        <v>248</v>
      </c>
      <c r="AB119" s="12">
        <v>330000</v>
      </c>
      <c r="AE119" s="12">
        <v>224.45294000000001</v>
      </c>
      <c r="AF119" s="12" t="s">
        <v>249</v>
      </c>
      <c r="AG119" s="12" t="s">
        <v>250</v>
      </c>
      <c r="AH119" s="12" t="s">
        <v>1756</v>
      </c>
      <c r="AI119" s="12">
        <v>77595.337280808002</v>
      </c>
      <c r="AJ119" s="12">
        <v>17416.501680000001</v>
      </c>
      <c r="AK119" s="12">
        <v>78.965139625361601</v>
      </c>
      <c r="AL119" s="12">
        <v>78.965139625361601</v>
      </c>
      <c r="AM119" s="12">
        <v>58.96</v>
      </c>
      <c r="AN119" s="12">
        <v>58.96</v>
      </c>
      <c r="AO119" s="12" t="s">
        <v>256</v>
      </c>
      <c r="AP119" s="12" t="s">
        <v>257</v>
      </c>
      <c r="AQ119" s="12" t="s">
        <v>258</v>
      </c>
      <c r="AR119" s="12">
        <v>200000</v>
      </c>
      <c r="AU119" s="12">
        <v>190.785</v>
      </c>
      <c r="AV119" s="12" t="s">
        <v>249</v>
      </c>
      <c r="AW119" s="12" t="s">
        <v>250</v>
      </c>
      <c r="AX119" s="12" t="s">
        <v>255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</row>
    <row r="120" spans="1:72" hidden="1" x14ac:dyDescent="0.25">
      <c r="A120" s="12" t="s">
        <v>240</v>
      </c>
      <c r="B120" s="12" t="s">
        <v>556</v>
      </c>
      <c r="C120" s="12" t="s">
        <v>557</v>
      </c>
      <c r="D120" s="12" t="s">
        <v>344</v>
      </c>
      <c r="E120" s="12">
        <v>1746.92824</v>
      </c>
      <c r="F120" s="12" t="s">
        <v>558</v>
      </c>
      <c r="G120" s="12" t="s">
        <v>559</v>
      </c>
      <c r="H120" s="12" t="s">
        <v>42</v>
      </c>
      <c r="I120" s="12" t="s">
        <v>44</v>
      </c>
      <c r="J120" s="12" t="s">
        <v>1709</v>
      </c>
      <c r="K120" s="12">
        <v>150000</v>
      </c>
      <c r="N120" s="12">
        <v>1746.92824</v>
      </c>
      <c r="O120" s="12" t="s">
        <v>1745</v>
      </c>
      <c r="P120" s="12" t="s">
        <v>1746</v>
      </c>
      <c r="Q120" s="12" t="s">
        <v>1789</v>
      </c>
      <c r="R120" s="12">
        <v>5110.7168576446074</v>
      </c>
      <c r="S120" s="12">
        <v>5110.7168576446074</v>
      </c>
      <c r="T120" s="12">
        <v>8928.0555800000002</v>
      </c>
      <c r="U120" s="12">
        <v>7.843355162862867</v>
      </c>
      <c r="V120" s="12">
        <v>7.843355162862867</v>
      </c>
      <c r="W120" s="12">
        <v>39.1</v>
      </c>
      <c r="X120" s="12">
        <v>39.1</v>
      </c>
      <c r="Y120" s="12" t="s">
        <v>246</v>
      </c>
      <c r="Z120" s="12" t="s">
        <v>247</v>
      </c>
      <c r="AA120" s="12" t="s">
        <v>248</v>
      </c>
      <c r="AB120" s="12">
        <v>330000</v>
      </c>
      <c r="AE120" s="12">
        <v>1746.92824</v>
      </c>
      <c r="AF120" s="12" t="s">
        <v>249</v>
      </c>
      <c r="AG120" s="12" t="s">
        <v>250</v>
      </c>
      <c r="AH120" s="12" t="s">
        <v>1748</v>
      </c>
      <c r="AI120" s="12">
        <v>114707.8738100098</v>
      </c>
      <c r="AJ120" s="12">
        <v>200386.42357000001</v>
      </c>
      <c r="AK120" s="12">
        <v>126.65685652144759</v>
      </c>
      <c r="AL120" s="12">
        <v>126.65685652144759</v>
      </c>
      <c r="AM120" s="12">
        <v>54.34</v>
      </c>
      <c r="AN120" s="12">
        <v>54.34</v>
      </c>
      <c r="AO120" s="12" t="s">
        <v>252</v>
      </c>
      <c r="AP120" s="12" t="s">
        <v>253</v>
      </c>
      <c r="AQ120" s="12" t="s">
        <v>254</v>
      </c>
      <c r="AR120" s="12">
        <v>130000</v>
      </c>
      <c r="AU120" s="12">
        <v>1484.8889999999999</v>
      </c>
      <c r="AV120" s="12" t="s">
        <v>249</v>
      </c>
      <c r="AW120" s="12" t="s">
        <v>250</v>
      </c>
      <c r="AX120" s="12" t="s">
        <v>255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2" t="s">
        <v>256</v>
      </c>
      <c r="BF120" s="12" t="s">
        <v>257</v>
      </c>
      <c r="BG120" s="12" t="s">
        <v>258</v>
      </c>
      <c r="BH120" s="12">
        <v>200000</v>
      </c>
      <c r="BK120" s="12">
        <v>222.73335</v>
      </c>
      <c r="BL120" s="12" t="s">
        <v>249</v>
      </c>
      <c r="BM120" s="12" t="s">
        <v>250</v>
      </c>
      <c r="BN120" s="12" t="s">
        <v>255</v>
      </c>
      <c r="BO120" s="12">
        <v>0</v>
      </c>
      <c r="BP120" s="12">
        <v>0</v>
      </c>
      <c r="BQ120" s="12">
        <v>0</v>
      </c>
      <c r="BR120" s="12">
        <v>0</v>
      </c>
      <c r="BS120" s="12">
        <v>0</v>
      </c>
      <c r="BT120" s="12">
        <v>0</v>
      </c>
    </row>
    <row r="121" spans="1:72" hidden="1" x14ac:dyDescent="0.25">
      <c r="A121" s="12" t="s">
        <v>240</v>
      </c>
      <c r="B121" s="12" t="s">
        <v>556</v>
      </c>
      <c r="C121" s="12" t="s">
        <v>557</v>
      </c>
      <c r="D121" s="12" t="s">
        <v>344</v>
      </c>
      <c r="E121" s="12">
        <v>2495.6117599999998</v>
      </c>
      <c r="F121" s="12" t="s">
        <v>558</v>
      </c>
      <c r="G121" s="12" t="s">
        <v>559</v>
      </c>
      <c r="H121" s="12" t="s">
        <v>42</v>
      </c>
      <c r="I121" s="12" t="s">
        <v>44</v>
      </c>
      <c r="J121" s="12" t="s">
        <v>1709</v>
      </c>
      <c r="K121" s="12">
        <v>150000</v>
      </c>
      <c r="N121" s="12">
        <v>2495.6117599999998</v>
      </c>
      <c r="O121" s="12" t="s">
        <v>1745</v>
      </c>
      <c r="P121" s="12" t="s">
        <v>1746</v>
      </c>
      <c r="Q121" s="12" t="s">
        <v>1789</v>
      </c>
      <c r="R121" s="12">
        <v>5110.7168576446074</v>
      </c>
      <c r="S121" s="12">
        <v>5110.7168576446074</v>
      </c>
      <c r="T121" s="12">
        <v>12754.36512</v>
      </c>
      <c r="U121" s="12">
        <v>7.843355162862867</v>
      </c>
      <c r="V121" s="12">
        <v>7.843355162862867</v>
      </c>
      <c r="W121" s="12">
        <v>39.1</v>
      </c>
      <c r="X121" s="12">
        <v>39.1</v>
      </c>
      <c r="Y121" s="12" t="s">
        <v>246</v>
      </c>
      <c r="Z121" s="12" t="s">
        <v>247</v>
      </c>
      <c r="AA121" s="12" t="s">
        <v>248</v>
      </c>
      <c r="AB121" s="12">
        <v>330000</v>
      </c>
      <c r="AE121" s="12">
        <v>2495.6117599999998</v>
      </c>
      <c r="AF121" s="12" t="s">
        <v>249</v>
      </c>
      <c r="AG121" s="12" t="s">
        <v>250</v>
      </c>
      <c r="AH121" s="12" t="s">
        <v>1748</v>
      </c>
      <c r="AI121" s="12">
        <v>114707.8738100098</v>
      </c>
      <c r="AJ121" s="12">
        <v>286266.31938</v>
      </c>
      <c r="AK121" s="12">
        <v>126.65685652144759</v>
      </c>
      <c r="AL121" s="12">
        <v>126.65685652144759</v>
      </c>
      <c r="AM121" s="12">
        <v>54.34</v>
      </c>
      <c r="AN121" s="12">
        <v>54.34</v>
      </c>
      <c r="AO121" s="12" t="s">
        <v>256</v>
      </c>
      <c r="AP121" s="12" t="s">
        <v>257</v>
      </c>
      <c r="AQ121" s="12" t="s">
        <v>258</v>
      </c>
      <c r="AR121" s="12">
        <v>200000</v>
      </c>
      <c r="AU121" s="12">
        <v>2121.27</v>
      </c>
      <c r="AV121" s="12" t="s">
        <v>249</v>
      </c>
      <c r="AW121" s="12" t="s">
        <v>250</v>
      </c>
      <c r="AX121" s="12" t="s">
        <v>255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</row>
    <row r="122" spans="1:72" hidden="1" x14ac:dyDescent="0.25">
      <c r="A122" s="12" t="s">
        <v>240</v>
      </c>
      <c r="B122" s="12" t="s">
        <v>561</v>
      </c>
      <c r="C122" s="12" t="s">
        <v>562</v>
      </c>
      <c r="D122" s="12" t="s">
        <v>338</v>
      </c>
      <c r="E122" s="12">
        <v>36.708820000000003</v>
      </c>
      <c r="F122" s="12" t="s">
        <v>563</v>
      </c>
      <c r="G122" s="12" t="s">
        <v>564</v>
      </c>
      <c r="H122" s="12" t="s">
        <v>18</v>
      </c>
      <c r="I122" s="12" t="s">
        <v>20</v>
      </c>
      <c r="J122" s="12" t="s">
        <v>1709</v>
      </c>
      <c r="K122" s="12">
        <v>100000</v>
      </c>
      <c r="N122" s="12">
        <v>36.708820000000003</v>
      </c>
      <c r="O122" s="12" t="s">
        <v>1726</v>
      </c>
      <c r="P122" s="12" t="s">
        <v>1727</v>
      </c>
      <c r="Q122" s="12" t="s">
        <v>1790</v>
      </c>
      <c r="R122" s="12">
        <v>23670.019747648719</v>
      </c>
      <c r="S122" s="12">
        <v>23670.019747648719</v>
      </c>
      <c r="T122" s="12">
        <v>868.89858000000004</v>
      </c>
      <c r="U122" s="12">
        <v>25.540237386697498</v>
      </c>
      <c r="V122" s="12">
        <v>25.540237386697498</v>
      </c>
      <c r="W122" s="12">
        <v>55.61</v>
      </c>
      <c r="X122" s="12">
        <v>55.61</v>
      </c>
      <c r="Y122" s="12" t="s">
        <v>246</v>
      </c>
      <c r="Z122" s="12" t="s">
        <v>247</v>
      </c>
      <c r="AA122" s="12" t="s">
        <v>248</v>
      </c>
      <c r="AB122" s="12">
        <v>330000</v>
      </c>
      <c r="AE122" s="12">
        <v>36.708820000000003</v>
      </c>
      <c r="AF122" s="12" t="s">
        <v>249</v>
      </c>
      <c r="AG122" s="12" t="s">
        <v>250</v>
      </c>
      <c r="AH122" s="12" t="s">
        <v>1729</v>
      </c>
      <c r="AI122" s="12">
        <v>72807.185909893757</v>
      </c>
      <c r="AJ122" s="12">
        <v>2672.6661399999998</v>
      </c>
      <c r="AK122" s="12">
        <v>80.117866425938217</v>
      </c>
      <c r="AL122" s="12">
        <v>80.117866425938217</v>
      </c>
      <c r="AM122" s="12">
        <v>54.53</v>
      </c>
      <c r="AN122" s="12">
        <v>54.53</v>
      </c>
      <c r="AO122" s="12" t="s">
        <v>252</v>
      </c>
      <c r="AP122" s="12" t="s">
        <v>253</v>
      </c>
      <c r="AQ122" s="12" t="s">
        <v>254</v>
      </c>
      <c r="AR122" s="12">
        <v>130000</v>
      </c>
      <c r="AU122" s="12">
        <v>31.202500000000001</v>
      </c>
      <c r="AV122" s="12" t="s">
        <v>249</v>
      </c>
      <c r="AW122" s="12" t="s">
        <v>250</v>
      </c>
      <c r="AX122" s="12" t="s">
        <v>255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2" t="s">
        <v>256</v>
      </c>
      <c r="BF122" s="12" t="s">
        <v>257</v>
      </c>
      <c r="BG122" s="12" t="s">
        <v>258</v>
      </c>
      <c r="BH122" s="12">
        <v>200000</v>
      </c>
      <c r="BK122" s="12">
        <v>4.6803800000000004</v>
      </c>
      <c r="BL122" s="12" t="s">
        <v>249</v>
      </c>
      <c r="BM122" s="12" t="s">
        <v>250</v>
      </c>
      <c r="BN122" s="12" t="s">
        <v>255</v>
      </c>
      <c r="BO122" s="12">
        <v>0</v>
      </c>
      <c r="BP122" s="12">
        <v>0</v>
      </c>
      <c r="BQ122" s="12">
        <v>0</v>
      </c>
      <c r="BR122" s="12">
        <v>0</v>
      </c>
      <c r="BS122" s="12">
        <v>0</v>
      </c>
      <c r="BT122" s="12">
        <v>0</v>
      </c>
    </row>
    <row r="123" spans="1:72" hidden="1" x14ac:dyDescent="0.25">
      <c r="A123" s="12" t="s">
        <v>240</v>
      </c>
      <c r="B123" s="12" t="s">
        <v>561</v>
      </c>
      <c r="C123" s="12" t="s">
        <v>562</v>
      </c>
      <c r="D123" s="12" t="s">
        <v>338</v>
      </c>
      <c r="E123" s="12">
        <v>52.441180000000003</v>
      </c>
      <c r="F123" s="12" t="s">
        <v>563</v>
      </c>
      <c r="G123" s="12" t="s">
        <v>564</v>
      </c>
      <c r="H123" s="12" t="s">
        <v>18</v>
      </c>
      <c r="I123" s="12" t="s">
        <v>20</v>
      </c>
      <c r="J123" s="12" t="s">
        <v>1709</v>
      </c>
      <c r="K123" s="12">
        <v>100000</v>
      </c>
      <c r="N123" s="12">
        <v>52.441180000000003</v>
      </c>
      <c r="O123" s="12" t="s">
        <v>1726</v>
      </c>
      <c r="P123" s="12" t="s">
        <v>1727</v>
      </c>
      <c r="Q123" s="12" t="s">
        <v>1790</v>
      </c>
      <c r="R123" s="12">
        <v>23670.019747648719</v>
      </c>
      <c r="S123" s="12">
        <v>23670.019747648719</v>
      </c>
      <c r="T123" s="12">
        <v>1241.28368</v>
      </c>
      <c r="U123" s="12">
        <v>25.540237386697498</v>
      </c>
      <c r="V123" s="12">
        <v>25.540237386697498</v>
      </c>
      <c r="W123" s="12">
        <v>55.61</v>
      </c>
      <c r="X123" s="12">
        <v>55.61</v>
      </c>
      <c r="Y123" s="12" t="s">
        <v>246</v>
      </c>
      <c r="Z123" s="12" t="s">
        <v>247</v>
      </c>
      <c r="AA123" s="12" t="s">
        <v>248</v>
      </c>
      <c r="AB123" s="12">
        <v>330000</v>
      </c>
      <c r="AE123" s="12">
        <v>52.441180000000003</v>
      </c>
      <c r="AF123" s="12" t="s">
        <v>249</v>
      </c>
      <c r="AG123" s="12" t="s">
        <v>250</v>
      </c>
      <c r="AH123" s="12" t="s">
        <v>1729</v>
      </c>
      <c r="AI123" s="12">
        <v>72807.185909893757</v>
      </c>
      <c r="AJ123" s="12">
        <v>3818.0944800000002</v>
      </c>
      <c r="AK123" s="12">
        <v>80.117866425938217</v>
      </c>
      <c r="AL123" s="12">
        <v>80.117866425938217</v>
      </c>
      <c r="AM123" s="12">
        <v>54.53</v>
      </c>
      <c r="AN123" s="12">
        <v>54.53</v>
      </c>
      <c r="AO123" s="12" t="s">
        <v>256</v>
      </c>
      <c r="AP123" s="12" t="s">
        <v>257</v>
      </c>
      <c r="AQ123" s="12" t="s">
        <v>258</v>
      </c>
      <c r="AR123" s="12">
        <v>200000</v>
      </c>
      <c r="AU123" s="12">
        <v>44.575000000000003</v>
      </c>
      <c r="AV123" s="12" t="s">
        <v>249</v>
      </c>
      <c r="AW123" s="12" t="s">
        <v>250</v>
      </c>
      <c r="AX123" s="12" t="s">
        <v>255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</row>
    <row r="124" spans="1:72" x14ac:dyDescent="0.25">
      <c r="A124" s="12" t="s">
        <v>240</v>
      </c>
      <c r="B124" s="12" t="s">
        <v>131</v>
      </c>
      <c r="C124" s="12" t="s">
        <v>132</v>
      </c>
      <c r="D124" s="12" t="s">
        <v>265</v>
      </c>
      <c r="E124" s="12">
        <v>384.32470999999998</v>
      </c>
      <c r="F124" s="12" t="s">
        <v>566</v>
      </c>
      <c r="G124" s="12" t="s">
        <v>567</v>
      </c>
      <c r="H124" s="12" t="s">
        <v>15</v>
      </c>
      <c r="I124" s="12" t="s">
        <v>17</v>
      </c>
      <c r="J124" s="12" t="s">
        <v>1709</v>
      </c>
      <c r="K124" s="12">
        <v>150000</v>
      </c>
      <c r="N124" s="12">
        <v>384.32470999999998</v>
      </c>
      <c r="O124" s="12" t="s">
        <v>1714</v>
      </c>
      <c r="P124" s="12" t="s">
        <v>1715</v>
      </c>
      <c r="Q124" s="12" t="s">
        <v>1791</v>
      </c>
      <c r="R124" s="12">
        <v>8552.2317605636908</v>
      </c>
      <c r="S124" s="12">
        <v>8552.2317605636908</v>
      </c>
      <c r="T124" s="12">
        <v>3286.8339599999999</v>
      </c>
      <c r="U124" s="12">
        <v>13.16596255140165</v>
      </c>
      <c r="V124" s="12">
        <v>13.16596255140165</v>
      </c>
      <c r="W124" s="12">
        <v>38.97</v>
      </c>
      <c r="X124" s="12">
        <v>38.97</v>
      </c>
      <c r="Y124" s="12" t="s">
        <v>246</v>
      </c>
      <c r="Z124" s="12" t="s">
        <v>247</v>
      </c>
      <c r="AA124" s="12" t="s">
        <v>248</v>
      </c>
      <c r="AB124" s="12">
        <v>330000</v>
      </c>
      <c r="AE124" s="12">
        <v>384.32470999999998</v>
      </c>
      <c r="AF124" s="12" t="s">
        <v>249</v>
      </c>
      <c r="AG124" s="12" t="s">
        <v>250</v>
      </c>
      <c r="AH124" s="12" t="s">
        <v>1717</v>
      </c>
      <c r="AI124" s="12">
        <v>83635.64339466262</v>
      </c>
      <c r="AJ124" s="12">
        <v>32143.244050000001</v>
      </c>
      <c r="AK124" s="12">
        <v>82.957548761313234</v>
      </c>
      <c r="AL124" s="12">
        <v>82.957548761313234</v>
      </c>
      <c r="AM124" s="12">
        <v>60.49</v>
      </c>
      <c r="AN124" s="12">
        <v>60.49</v>
      </c>
      <c r="AO124" s="12" t="s">
        <v>252</v>
      </c>
      <c r="AP124" s="12" t="s">
        <v>253</v>
      </c>
      <c r="AQ124" s="12" t="s">
        <v>254</v>
      </c>
      <c r="AR124" s="12">
        <v>130000</v>
      </c>
      <c r="AU124" s="12">
        <v>326.67599999999999</v>
      </c>
      <c r="AV124" s="12" t="s">
        <v>249</v>
      </c>
      <c r="AW124" s="12" t="s">
        <v>250</v>
      </c>
      <c r="AX124" s="12" t="s">
        <v>255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 t="s">
        <v>256</v>
      </c>
      <c r="BF124" s="12" t="s">
        <v>257</v>
      </c>
      <c r="BG124" s="12" t="s">
        <v>258</v>
      </c>
      <c r="BH124" s="12">
        <v>200000</v>
      </c>
      <c r="BK124" s="12">
        <v>49.001399999999997</v>
      </c>
      <c r="BL124" s="12" t="s">
        <v>249</v>
      </c>
      <c r="BM124" s="12" t="s">
        <v>250</v>
      </c>
      <c r="BN124" s="12" t="s">
        <v>255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</row>
    <row r="125" spans="1:72" x14ac:dyDescent="0.25">
      <c r="A125" s="12" t="s">
        <v>240</v>
      </c>
      <c r="B125" s="12" t="s">
        <v>131</v>
      </c>
      <c r="C125" s="12" t="s">
        <v>132</v>
      </c>
      <c r="D125" s="12" t="s">
        <v>265</v>
      </c>
      <c r="E125" s="12">
        <v>549.03529000000003</v>
      </c>
      <c r="F125" s="12" t="s">
        <v>566</v>
      </c>
      <c r="G125" s="12" t="s">
        <v>567</v>
      </c>
      <c r="H125" s="12" t="s">
        <v>15</v>
      </c>
      <c r="I125" s="12" t="s">
        <v>17</v>
      </c>
      <c r="J125" s="12" t="s">
        <v>1709</v>
      </c>
      <c r="K125" s="12">
        <v>150000</v>
      </c>
      <c r="N125" s="12">
        <v>549.03529000000003</v>
      </c>
      <c r="O125" s="12" t="s">
        <v>1714</v>
      </c>
      <c r="P125" s="12" t="s">
        <v>1715</v>
      </c>
      <c r="Q125" s="12" t="s">
        <v>1791</v>
      </c>
      <c r="R125" s="12">
        <v>8552.2317605636908</v>
      </c>
      <c r="S125" s="12">
        <v>8552.2317605636908</v>
      </c>
      <c r="T125" s="12">
        <v>4695.4770799999997</v>
      </c>
      <c r="U125" s="12">
        <v>13.16596255140165</v>
      </c>
      <c r="V125" s="12">
        <v>13.16596255140165</v>
      </c>
      <c r="W125" s="12">
        <v>38.97</v>
      </c>
      <c r="X125" s="12">
        <v>38.97</v>
      </c>
      <c r="Y125" s="12" t="s">
        <v>246</v>
      </c>
      <c r="Z125" s="12" t="s">
        <v>247</v>
      </c>
      <c r="AA125" s="12" t="s">
        <v>248</v>
      </c>
      <c r="AB125" s="12">
        <v>330000</v>
      </c>
      <c r="AE125" s="12">
        <v>549.03529000000003</v>
      </c>
      <c r="AF125" s="12" t="s">
        <v>249</v>
      </c>
      <c r="AG125" s="12" t="s">
        <v>250</v>
      </c>
      <c r="AH125" s="12" t="s">
        <v>1717</v>
      </c>
      <c r="AI125" s="12">
        <v>83635.64339466262</v>
      </c>
      <c r="AJ125" s="12">
        <v>45918.92007</v>
      </c>
      <c r="AK125" s="12">
        <v>82.957548761313234</v>
      </c>
      <c r="AL125" s="12">
        <v>82.957548761313234</v>
      </c>
      <c r="AM125" s="12">
        <v>60.49</v>
      </c>
      <c r="AN125" s="12">
        <v>60.49</v>
      </c>
      <c r="AO125" s="12" t="s">
        <v>256</v>
      </c>
      <c r="AP125" s="12" t="s">
        <v>257</v>
      </c>
      <c r="AQ125" s="12" t="s">
        <v>258</v>
      </c>
      <c r="AR125" s="12">
        <v>200000</v>
      </c>
      <c r="AU125" s="12">
        <v>466.68</v>
      </c>
      <c r="AV125" s="12" t="s">
        <v>249</v>
      </c>
      <c r="AW125" s="12" t="s">
        <v>250</v>
      </c>
      <c r="AX125" s="12" t="s">
        <v>255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</row>
    <row r="126" spans="1:72" hidden="1" x14ac:dyDescent="0.25">
      <c r="A126" s="12" t="s">
        <v>240</v>
      </c>
      <c r="B126" s="12" t="s">
        <v>569</v>
      </c>
      <c r="C126" s="12" t="s">
        <v>570</v>
      </c>
      <c r="D126" s="12" t="s">
        <v>300</v>
      </c>
      <c r="E126" s="12">
        <v>114.35529</v>
      </c>
      <c r="F126" s="12" t="s">
        <v>571</v>
      </c>
      <c r="G126" s="12" t="s">
        <v>572</v>
      </c>
      <c r="H126" s="12" t="s">
        <v>246</v>
      </c>
      <c r="I126" s="12" t="s">
        <v>247</v>
      </c>
      <c r="J126" s="12" t="s">
        <v>248</v>
      </c>
      <c r="K126" s="12">
        <v>330000</v>
      </c>
      <c r="N126" s="12">
        <v>114.35529</v>
      </c>
      <c r="O126" s="12" t="s">
        <v>249</v>
      </c>
      <c r="P126" s="12" t="s">
        <v>250</v>
      </c>
      <c r="Q126" s="12" t="s">
        <v>573</v>
      </c>
      <c r="R126" s="12">
        <v>60890.084550475309</v>
      </c>
      <c r="S126" s="12">
        <v>60890.084550475309</v>
      </c>
      <c r="T126" s="12">
        <v>6963.1035300000003</v>
      </c>
      <c r="U126" s="12">
        <v>57.936364808372247</v>
      </c>
      <c r="V126" s="12">
        <v>57.936364808372247</v>
      </c>
      <c r="W126" s="12">
        <v>63.06</v>
      </c>
      <c r="X126" s="12">
        <v>63.06</v>
      </c>
      <c r="Y126" s="12" t="s">
        <v>252</v>
      </c>
      <c r="Z126" s="12" t="s">
        <v>253</v>
      </c>
      <c r="AA126" s="12" t="s">
        <v>254</v>
      </c>
      <c r="AB126" s="12">
        <v>130000</v>
      </c>
      <c r="AE126" s="12">
        <v>97.201999999999998</v>
      </c>
      <c r="AF126" s="12" t="s">
        <v>249</v>
      </c>
      <c r="AG126" s="12" t="s">
        <v>250</v>
      </c>
      <c r="AH126" s="12" t="s">
        <v>255</v>
      </c>
      <c r="AI126" s="12">
        <v>0</v>
      </c>
      <c r="AJ126" s="12">
        <v>0</v>
      </c>
      <c r="AK126" s="12">
        <v>0</v>
      </c>
      <c r="AL126" s="12">
        <v>0</v>
      </c>
      <c r="AM126" s="12">
        <v>0</v>
      </c>
      <c r="AN126" s="12">
        <v>0</v>
      </c>
      <c r="AO126" s="12" t="s">
        <v>256</v>
      </c>
      <c r="AP126" s="12" t="s">
        <v>257</v>
      </c>
      <c r="AQ126" s="12" t="s">
        <v>258</v>
      </c>
      <c r="AR126" s="12">
        <v>200000</v>
      </c>
      <c r="AU126" s="12">
        <v>14.580299999999999</v>
      </c>
      <c r="AV126" s="12" t="s">
        <v>249</v>
      </c>
      <c r="AW126" s="12" t="s">
        <v>250</v>
      </c>
      <c r="AX126" s="12" t="s">
        <v>255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0</v>
      </c>
    </row>
    <row r="127" spans="1:72" hidden="1" x14ac:dyDescent="0.25">
      <c r="A127" s="12" t="s">
        <v>240</v>
      </c>
      <c r="B127" s="12" t="s">
        <v>569</v>
      </c>
      <c r="C127" s="12" t="s">
        <v>570</v>
      </c>
      <c r="D127" s="12" t="s">
        <v>300</v>
      </c>
      <c r="E127" s="12">
        <v>163.36471</v>
      </c>
      <c r="F127" s="12" t="s">
        <v>571</v>
      </c>
      <c r="G127" s="12" t="s">
        <v>572</v>
      </c>
      <c r="H127" s="12" t="s">
        <v>246</v>
      </c>
      <c r="I127" s="12" t="s">
        <v>247</v>
      </c>
      <c r="J127" s="12" t="s">
        <v>248</v>
      </c>
      <c r="K127" s="12">
        <v>330000</v>
      </c>
      <c r="N127" s="12">
        <v>163.36471</v>
      </c>
      <c r="O127" s="12" t="s">
        <v>249</v>
      </c>
      <c r="P127" s="12" t="s">
        <v>250</v>
      </c>
      <c r="Q127" s="12" t="s">
        <v>573</v>
      </c>
      <c r="R127" s="12">
        <v>60890.084550475309</v>
      </c>
      <c r="S127" s="12">
        <v>60890.084550475309</v>
      </c>
      <c r="T127" s="12">
        <v>9947.2907500000001</v>
      </c>
      <c r="U127" s="12">
        <v>57.936364808372247</v>
      </c>
      <c r="V127" s="12">
        <v>57.936364808372247</v>
      </c>
      <c r="W127" s="12">
        <v>63.06</v>
      </c>
      <c r="X127" s="12">
        <v>63.06</v>
      </c>
      <c r="Y127" s="12" t="s">
        <v>256</v>
      </c>
      <c r="Z127" s="12" t="s">
        <v>257</v>
      </c>
      <c r="AA127" s="12" t="s">
        <v>258</v>
      </c>
      <c r="AB127" s="12">
        <v>200000</v>
      </c>
      <c r="AE127" s="12">
        <v>138.86000000000001</v>
      </c>
      <c r="AF127" s="12" t="s">
        <v>249</v>
      </c>
      <c r="AG127" s="12" t="s">
        <v>250</v>
      </c>
      <c r="AH127" s="12" t="s">
        <v>255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</row>
    <row r="128" spans="1:72" hidden="1" x14ac:dyDescent="0.25">
      <c r="A128" s="12" t="s">
        <v>240</v>
      </c>
      <c r="B128" s="12" t="s">
        <v>574</v>
      </c>
      <c r="C128" s="12" t="s">
        <v>575</v>
      </c>
      <c r="D128" s="12" t="s">
        <v>322</v>
      </c>
      <c r="E128" s="12">
        <v>65.05471</v>
      </c>
      <c r="F128" s="12" t="s">
        <v>576</v>
      </c>
      <c r="G128" s="12" t="s">
        <v>577</v>
      </c>
      <c r="H128" s="12" t="s">
        <v>18</v>
      </c>
      <c r="I128" s="12" t="s">
        <v>20</v>
      </c>
      <c r="J128" s="12" t="s">
        <v>1709</v>
      </c>
      <c r="K128" s="12">
        <v>100000</v>
      </c>
      <c r="N128" s="12">
        <v>65.05471</v>
      </c>
      <c r="O128" s="12" t="s">
        <v>1726</v>
      </c>
      <c r="P128" s="12" t="s">
        <v>1727</v>
      </c>
      <c r="Q128" s="12" t="s">
        <v>1792</v>
      </c>
      <c r="R128" s="12">
        <v>18032.700186229929</v>
      </c>
      <c r="S128" s="12">
        <v>18032.700186229929</v>
      </c>
      <c r="T128" s="12">
        <v>1173.1120100000001</v>
      </c>
      <c r="U128" s="12">
        <v>21.26354874409709</v>
      </c>
      <c r="V128" s="12">
        <v>21.26354874409709</v>
      </c>
      <c r="W128" s="12">
        <v>50.88</v>
      </c>
      <c r="X128" s="12">
        <v>50.88</v>
      </c>
      <c r="Y128" s="12" t="s">
        <v>246</v>
      </c>
      <c r="Z128" s="12" t="s">
        <v>247</v>
      </c>
      <c r="AA128" s="12" t="s">
        <v>248</v>
      </c>
      <c r="AB128" s="12">
        <v>330000</v>
      </c>
      <c r="AE128" s="12">
        <v>65.05471</v>
      </c>
      <c r="AF128" s="12" t="s">
        <v>249</v>
      </c>
      <c r="AG128" s="12" t="s">
        <v>250</v>
      </c>
      <c r="AH128" s="12" t="s">
        <v>1729</v>
      </c>
      <c r="AI128" s="12">
        <v>72807.185909893757</v>
      </c>
      <c r="AJ128" s="12">
        <v>4736.4500600000001</v>
      </c>
      <c r="AK128" s="12">
        <v>80.117866425938217</v>
      </c>
      <c r="AL128" s="12">
        <v>80.117866425938217</v>
      </c>
      <c r="AM128" s="12">
        <v>54.53</v>
      </c>
      <c r="AN128" s="12">
        <v>54.53</v>
      </c>
      <c r="AO128" s="12" t="s">
        <v>252</v>
      </c>
      <c r="AP128" s="12" t="s">
        <v>253</v>
      </c>
      <c r="AQ128" s="12" t="s">
        <v>254</v>
      </c>
      <c r="AR128" s="12">
        <v>130000</v>
      </c>
      <c r="AU128" s="12">
        <v>55.296500000000002</v>
      </c>
      <c r="AV128" s="12" t="s">
        <v>249</v>
      </c>
      <c r="AW128" s="12" t="s">
        <v>250</v>
      </c>
      <c r="AX128" s="12" t="s">
        <v>255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2" t="s">
        <v>256</v>
      </c>
      <c r="BF128" s="12" t="s">
        <v>257</v>
      </c>
      <c r="BG128" s="12" t="s">
        <v>258</v>
      </c>
      <c r="BH128" s="12">
        <v>200000</v>
      </c>
      <c r="BK128" s="12">
        <v>8.2944800000000001</v>
      </c>
      <c r="BL128" s="12" t="s">
        <v>249</v>
      </c>
      <c r="BM128" s="12" t="s">
        <v>250</v>
      </c>
      <c r="BN128" s="12" t="s">
        <v>255</v>
      </c>
      <c r="BO128" s="12">
        <v>0</v>
      </c>
      <c r="BP128" s="12">
        <v>0</v>
      </c>
      <c r="BQ128" s="12">
        <v>0</v>
      </c>
      <c r="BR128" s="12">
        <v>0</v>
      </c>
      <c r="BS128" s="12">
        <v>0</v>
      </c>
      <c r="BT128" s="12">
        <v>0</v>
      </c>
    </row>
    <row r="129" spans="1:72" hidden="1" x14ac:dyDescent="0.25">
      <c r="A129" s="12" t="s">
        <v>240</v>
      </c>
      <c r="B129" s="12" t="s">
        <v>574</v>
      </c>
      <c r="C129" s="12" t="s">
        <v>575</v>
      </c>
      <c r="D129" s="12" t="s">
        <v>322</v>
      </c>
      <c r="E129" s="12">
        <v>92.935289999999995</v>
      </c>
      <c r="F129" s="12" t="s">
        <v>576</v>
      </c>
      <c r="G129" s="12" t="s">
        <v>577</v>
      </c>
      <c r="H129" s="12" t="s">
        <v>18</v>
      </c>
      <c r="I129" s="12" t="s">
        <v>20</v>
      </c>
      <c r="J129" s="12" t="s">
        <v>1709</v>
      </c>
      <c r="K129" s="12">
        <v>100000</v>
      </c>
      <c r="N129" s="12">
        <v>92.935289999999995</v>
      </c>
      <c r="O129" s="12" t="s">
        <v>1726</v>
      </c>
      <c r="P129" s="12" t="s">
        <v>1727</v>
      </c>
      <c r="Q129" s="12" t="s">
        <v>1792</v>
      </c>
      <c r="R129" s="12">
        <v>18032.700186229929</v>
      </c>
      <c r="S129" s="12">
        <v>18032.700186229929</v>
      </c>
      <c r="T129" s="12">
        <v>1675.87429</v>
      </c>
      <c r="U129" s="12">
        <v>21.26354874409709</v>
      </c>
      <c r="V129" s="12">
        <v>21.26354874409709</v>
      </c>
      <c r="W129" s="12">
        <v>50.88</v>
      </c>
      <c r="X129" s="12">
        <v>50.88</v>
      </c>
      <c r="Y129" s="12" t="s">
        <v>246</v>
      </c>
      <c r="Z129" s="12" t="s">
        <v>247</v>
      </c>
      <c r="AA129" s="12" t="s">
        <v>248</v>
      </c>
      <c r="AB129" s="12">
        <v>330000</v>
      </c>
      <c r="AE129" s="12">
        <v>92.935289999999995</v>
      </c>
      <c r="AF129" s="12" t="s">
        <v>249</v>
      </c>
      <c r="AG129" s="12" t="s">
        <v>250</v>
      </c>
      <c r="AH129" s="12" t="s">
        <v>1729</v>
      </c>
      <c r="AI129" s="12">
        <v>72807.185909893757</v>
      </c>
      <c r="AJ129" s="12">
        <v>6766.3572400000003</v>
      </c>
      <c r="AK129" s="12">
        <v>80.117866425938217</v>
      </c>
      <c r="AL129" s="12">
        <v>80.117866425938217</v>
      </c>
      <c r="AM129" s="12">
        <v>54.53</v>
      </c>
      <c r="AN129" s="12">
        <v>54.53</v>
      </c>
      <c r="AO129" s="12" t="s">
        <v>256</v>
      </c>
      <c r="AP129" s="12" t="s">
        <v>257</v>
      </c>
      <c r="AQ129" s="12" t="s">
        <v>258</v>
      </c>
      <c r="AR129" s="12">
        <v>200000</v>
      </c>
      <c r="AU129" s="12">
        <v>78.995000000000005</v>
      </c>
      <c r="AV129" s="12" t="s">
        <v>249</v>
      </c>
      <c r="AW129" s="12" t="s">
        <v>250</v>
      </c>
      <c r="AX129" s="12" t="s">
        <v>255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</row>
    <row r="130" spans="1:72" hidden="1" x14ac:dyDescent="0.25">
      <c r="A130" s="12" t="s">
        <v>240</v>
      </c>
      <c r="B130" s="12" t="s">
        <v>579</v>
      </c>
      <c r="C130" s="12" t="s">
        <v>580</v>
      </c>
      <c r="D130" s="12" t="s">
        <v>458</v>
      </c>
      <c r="E130" s="12">
        <v>375.53352999999998</v>
      </c>
      <c r="F130" s="12" t="s">
        <v>581</v>
      </c>
      <c r="G130" s="12" t="s">
        <v>582</v>
      </c>
      <c r="H130" s="12" t="s">
        <v>21</v>
      </c>
      <c r="I130" s="12" t="s">
        <v>23</v>
      </c>
      <c r="J130" s="12" t="s">
        <v>1709</v>
      </c>
      <c r="K130" s="12">
        <v>150000</v>
      </c>
      <c r="N130" s="12">
        <v>375.53352999999998</v>
      </c>
      <c r="O130" s="12" t="s">
        <v>1753</v>
      </c>
      <c r="P130" s="12" t="s">
        <v>1754</v>
      </c>
      <c r="Q130" s="12" t="s">
        <v>1793</v>
      </c>
      <c r="R130" s="12">
        <v>47588.930874237478</v>
      </c>
      <c r="S130" s="12">
        <v>47588.930874237478</v>
      </c>
      <c r="T130" s="12">
        <v>17871.239170000001</v>
      </c>
      <c r="U130" s="12">
        <v>47.365551064552299</v>
      </c>
      <c r="V130" s="12">
        <v>47.365551064552299</v>
      </c>
      <c r="W130" s="12">
        <v>60.28</v>
      </c>
      <c r="X130" s="12">
        <v>60.28</v>
      </c>
      <c r="Y130" s="12" t="s">
        <v>246</v>
      </c>
      <c r="Z130" s="12" t="s">
        <v>247</v>
      </c>
      <c r="AA130" s="12" t="s">
        <v>248</v>
      </c>
      <c r="AB130" s="12">
        <v>330000</v>
      </c>
      <c r="AE130" s="12">
        <v>375.53352999999998</v>
      </c>
      <c r="AF130" s="12" t="s">
        <v>249</v>
      </c>
      <c r="AG130" s="12" t="s">
        <v>250</v>
      </c>
      <c r="AH130" s="12" t="s">
        <v>1756</v>
      </c>
      <c r="AI130" s="12">
        <v>77595.337280808002</v>
      </c>
      <c r="AJ130" s="12">
        <v>29139.650870000001</v>
      </c>
      <c r="AK130" s="12">
        <v>78.965139625361601</v>
      </c>
      <c r="AL130" s="12">
        <v>78.965139625361601</v>
      </c>
      <c r="AM130" s="12">
        <v>58.96</v>
      </c>
      <c r="AN130" s="12">
        <v>58.96</v>
      </c>
      <c r="AO130" s="12" t="s">
        <v>252</v>
      </c>
      <c r="AP130" s="12" t="s">
        <v>253</v>
      </c>
      <c r="AQ130" s="12" t="s">
        <v>254</v>
      </c>
      <c r="AR130" s="12">
        <v>130000</v>
      </c>
      <c r="AU130" s="12">
        <v>319.20350000000002</v>
      </c>
      <c r="AV130" s="12" t="s">
        <v>249</v>
      </c>
      <c r="AW130" s="12" t="s">
        <v>250</v>
      </c>
      <c r="AX130" s="12" t="s">
        <v>255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 t="s">
        <v>256</v>
      </c>
      <c r="BF130" s="12" t="s">
        <v>257</v>
      </c>
      <c r="BG130" s="12" t="s">
        <v>258</v>
      </c>
      <c r="BH130" s="12">
        <v>200000</v>
      </c>
      <c r="BK130" s="12">
        <v>47.88053</v>
      </c>
      <c r="BL130" s="12" t="s">
        <v>249</v>
      </c>
      <c r="BM130" s="12" t="s">
        <v>250</v>
      </c>
      <c r="BN130" s="12" t="s">
        <v>255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</row>
    <row r="131" spans="1:72" hidden="1" x14ac:dyDescent="0.25">
      <c r="A131" s="12" t="s">
        <v>240</v>
      </c>
      <c r="B131" s="12" t="s">
        <v>579</v>
      </c>
      <c r="C131" s="12" t="s">
        <v>580</v>
      </c>
      <c r="D131" s="12" t="s">
        <v>458</v>
      </c>
      <c r="E131" s="12">
        <v>536.47646999999995</v>
      </c>
      <c r="F131" s="12" t="s">
        <v>581</v>
      </c>
      <c r="G131" s="12" t="s">
        <v>582</v>
      </c>
      <c r="H131" s="12" t="s">
        <v>21</v>
      </c>
      <c r="I131" s="12" t="s">
        <v>23</v>
      </c>
      <c r="J131" s="12" t="s">
        <v>1709</v>
      </c>
      <c r="K131" s="12">
        <v>150000</v>
      </c>
      <c r="N131" s="12">
        <v>536.47646999999995</v>
      </c>
      <c r="O131" s="12" t="s">
        <v>1753</v>
      </c>
      <c r="P131" s="12" t="s">
        <v>1754</v>
      </c>
      <c r="Q131" s="12" t="s">
        <v>1793</v>
      </c>
      <c r="R131" s="12">
        <v>47588.930874237478</v>
      </c>
      <c r="S131" s="12">
        <v>47588.930874237478</v>
      </c>
      <c r="T131" s="12">
        <v>25530.341680000001</v>
      </c>
      <c r="U131" s="12">
        <v>47.365551064552299</v>
      </c>
      <c r="V131" s="12">
        <v>47.365551064552299</v>
      </c>
      <c r="W131" s="12">
        <v>60.28</v>
      </c>
      <c r="X131" s="12">
        <v>60.28</v>
      </c>
      <c r="Y131" s="12" t="s">
        <v>246</v>
      </c>
      <c r="Z131" s="12" t="s">
        <v>247</v>
      </c>
      <c r="AA131" s="12" t="s">
        <v>248</v>
      </c>
      <c r="AB131" s="12">
        <v>330000</v>
      </c>
      <c r="AE131" s="12">
        <v>536.47646999999995</v>
      </c>
      <c r="AF131" s="12" t="s">
        <v>249</v>
      </c>
      <c r="AG131" s="12" t="s">
        <v>250</v>
      </c>
      <c r="AH131" s="12" t="s">
        <v>1756</v>
      </c>
      <c r="AI131" s="12">
        <v>77595.337280808002</v>
      </c>
      <c r="AJ131" s="12">
        <v>41628.072679999997</v>
      </c>
      <c r="AK131" s="12">
        <v>78.965139625361601</v>
      </c>
      <c r="AL131" s="12">
        <v>78.965139625361601</v>
      </c>
      <c r="AM131" s="12">
        <v>58.96</v>
      </c>
      <c r="AN131" s="12">
        <v>58.96</v>
      </c>
      <c r="AO131" s="12" t="s">
        <v>256</v>
      </c>
      <c r="AP131" s="12" t="s">
        <v>257</v>
      </c>
      <c r="AQ131" s="12" t="s">
        <v>258</v>
      </c>
      <c r="AR131" s="12">
        <v>200000</v>
      </c>
      <c r="AU131" s="12">
        <v>456.005</v>
      </c>
      <c r="AV131" s="12" t="s">
        <v>249</v>
      </c>
      <c r="AW131" s="12" t="s">
        <v>250</v>
      </c>
      <c r="AX131" s="12" t="s">
        <v>255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</row>
    <row r="132" spans="1:72" hidden="1" x14ac:dyDescent="0.25">
      <c r="A132" s="12" t="s">
        <v>240</v>
      </c>
      <c r="B132" s="12" t="s">
        <v>584</v>
      </c>
      <c r="C132" s="12" t="s">
        <v>585</v>
      </c>
      <c r="D132" s="12" t="s">
        <v>523</v>
      </c>
      <c r="E132" s="12">
        <v>130.29059000000001</v>
      </c>
      <c r="F132" s="12" t="s">
        <v>586</v>
      </c>
      <c r="G132" s="12" t="s">
        <v>587</v>
      </c>
      <c r="H132" s="12" t="s">
        <v>9</v>
      </c>
      <c r="I132" s="12" t="s">
        <v>11</v>
      </c>
      <c r="J132" s="12" t="s">
        <v>1709</v>
      </c>
      <c r="K132" s="12">
        <v>150000</v>
      </c>
      <c r="N132" s="12">
        <v>130.29059000000001</v>
      </c>
      <c r="O132" s="12" t="s">
        <v>1718</v>
      </c>
      <c r="P132" s="12" t="s">
        <v>1719</v>
      </c>
      <c r="Q132" s="12" t="s">
        <v>1794</v>
      </c>
      <c r="R132" s="12">
        <v>17797.03236692282</v>
      </c>
      <c r="S132" s="12">
        <v>17797.03236692282</v>
      </c>
      <c r="T132" s="12">
        <v>2318.7858200000001</v>
      </c>
      <c r="U132" s="12">
        <v>21.79746518778779</v>
      </c>
      <c r="V132" s="12">
        <v>21.79746518778779</v>
      </c>
      <c r="W132" s="12">
        <v>48.99</v>
      </c>
      <c r="X132" s="12">
        <v>48.99</v>
      </c>
      <c r="Y132" s="12" t="s">
        <v>246</v>
      </c>
      <c r="Z132" s="12" t="s">
        <v>247</v>
      </c>
      <c r="AA132" s="12" t="s">
        <v>248</v>
      </c>
      <c r="AB132" s="12">
        <v>330000</v>
      </c>
      <c r="AE132" s="12">
        <v>130.29059000000001</v>
      </c>
      <c r="AF132" s="12" t="s">
        <v>249</v>
      </c>
      <c r="AG132" s="12" t="s">
        <v>250</v>
      </c>
      <c r="AH132" s="12" t="s">
        <v>1721</v>
      </c>
      <c r="AI132" s="12">
        <v>112115.4742760909</v>
      </c>
      <c r="AJ132" s="12">
        <v>14607.59109</v>
      </c>
      <c r="AK132" s="12">
        <v>133.28412544522311</v>
      </c>
      <c r="AL132" s="12">
        <v>133.28412544522311</v>
      </c>
      <c r="AM132" s="12">
        <v>50.47</v>
      </c>
      <c r="AN132" s="12">
        <v>50.47</v>
      </c>
      <c r="AO132" s="12" t="s">
        <v>252</v>
      </c>
      <c r="AP132" s="12" t="s">
        <v>253</v>
      </c>
      <c r="AQ132" s="12" t="s">
        <v>254</v>
      </c>
      <c r="AR132" s="12">
        <v>130000</v>
      </c>
      <c r="AU132" s="12">
        <v>110.747</v>
      </c>
      <c r="AV132" s="12" t="s">
        <v>249</v>
      </c>
      <c r="AW132" s="12" t="s">
        <v>250</v>
      </c>
      <c r="AX132" s="12" t="s">
        <v>255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  <c r="BE132" s="12" t="s">
        <v>256</v>
      </c>
      <c r="BF132" s="12" t="s">
        <v>257</v>
      </c>
      <c r="BG132" s="12" t="s">
        <v>258</v>
      </c>
      <c r="BH132" s="12">
        <v>200000</v>
      </c>
      <c r="BK132" s="12">
        <v>16.61205</v>
      </c>
      <c r="BL132" s="12" t="s">
        <v>249</v>
      </c>
      <c r="BM132" s="12" t="s">
        <v>250</v>
      </c>
      <c r="BN132" s="12" t="s">
        <v>255</v>
      </c>
      <c r="BO132" s="12">
        <v>0</v>
      </c>
      <c r="BP132" s="12">
        <v>0</v>
      </c>
      <c r="BQ132" s="12">
        <v>0</v>
      </c>
      <c r="BR132" s="12">
        <v>0</v>
      </c>
      <c r="BS132" s="12">
        <v>0</v>
      </c>
      <c r="BT132" s="12">
        <v>0</v>
      </c>
    </row>
    <row r="133" spans="1:72" hidden="1" x14ac:dyDescent="0.25">
      <c r="A133" s="12" t="s">
        <v>240</v>
      </c>
      <c r="B133" s="12" t="s">
        <v>584</v>
      </c>
      <c r="C133" s="12" t="s">
        <v>585</v>
      </c>
      <c r="D133" s="12" t="s">
        <v>523</v>
      </c>
      <c r="E133" s="12">
        <v>186.12941000000001</v>
      </c>
      <c r="F133" s="12" t="s">
        <v>586</v>
      </c>
      <c r="G133" s="12" t="s">
        <v>587</v>
      </c>
      <c r="H133" s="12" t="s">
        <v>9</v>
      </c>
      <c r="I133" s="12" t="s">
        <v>11</v>
      </c>
      <c r="J133" s="12" t="s">
        <v>1709</v>
      </c>
      <c r="K133" s="12">
        <v>150000</v>
      </c>
      <c r="N133" s="12">
        <v>186.12941000000001</v>
      </c>
      <c r="O133" s="12" t="s">
        <v>1718</v>
      </c>
      <c r="P133" s="12" t="s">
        <v>1719</v>
      </c>
      <c r="Q133" s="12" t="s">
        <v>1794</v>
      </c>
      <c r="R133" s="12">
        <v>17797.03236692282</v>
      </c>
      <c r="S133" s="12">
        <v>17797.03236692282</v>
      </c>
      <c r="T133" s="12">
        <v>3312.55116</v>
      </c>
      <c r="U133" s="12">
        <v>21.79746518778779</v>
      </c>
      <c r="V133" s="12">
        <v>21.79746518778779</v>
      </c>
      <c r="W133" s="12">
        <v>48.99</v>
      </c>
      <c r="X133" s="12">
        <v>48.99</v>
      </c>
      <c r="Y133" s="12" t="s">
        <v>246</v>
      </c>
      <c r="Z133" s="12" t="s">
        <v>247</v>
      </c>
      <c r="AA133" s="12" t="s">
        <v>248</v>
      </c>
      <c r="AB133" s="12">
        <v>330000</v>
      </c>
      <c r="AE133" s="12">
        <v>186.12941000000001</v>
      </c>
      <c r="AF133" s="12" t="s">
        <v>249</v>
      </c>
      <c r="AG133" s="12" t="s">
        <v>250</v>
      </c>
      <c r="AH133" s="12" t="s">
        <v>1721</v>
      </c>
      <c r="AI133" s="12">
        <v>112115.4742760909</v>
      </c>
      <c r="AJ133" s="12">
        <v>20867.987280000001</v>
      </c>
      <c r="AK133" s="12">
        <v>133.28412544522311</v>
      </c>
      <c r="AL133" s="12">
        <v>133.28412544522311</v>
      </c>
      <c r="AM133" s="12">
        <v>50.47</v>
      </c>
      <c r="AN133" s="12">
        <v>50.47</v>
      </c>
      <c r="AO133" s="12" t="s">
        <v>256</v>
      </c>
      <c r="AP133" s="12" t="s">
        <v>257</v>
      </c>
      <c r="AQ133" s="12" t="s">
        <v>258</v>
      </c>
      <c r="AR133" s="12">
        <v>200000</v>
      </c>
      <c r="AU133" s="12">
        <v>158.21</v>
      </c>
      <c r="AV133" s="12" t="s">
        <v>249</v>
      </c>
      <c r="AW133" s="12" t="s">
        <v>250</v>
      </c>
      <c r="AX133" s="12" t="s">
        <v>255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</row>
    <row r="134" spans="1:72" hidden="1" x14ac:dyDescent="0.25">
      <c r="A134" s="12" t="s">
        <v>240</v>
      </c>
      <c r="B134" s="12" t="s">
        <v>589</v>
      </c>
      <c r="C134" s="12" t="s">
        <v>590</v>
      </c>
      <c r="D134" s="12" t="s">
        <v>306</v>
      </c>
      <c r="E134" s="12">
        <v>70.238820000000004</v>
      </c>
      <c r="F134" s="12" t="s">
        <v>591</v>
      </c>
      <c r="G134" s="12" t="s">
        <v>592</v>
      </c>
      <c r="H134" s="12" t="s">
        <v>18</v>
      </c>
      <c r="I134" s="12" t="s">
        <v>20</v>
      </c>
      <c r="J134" s="12" t="s">
        <v>1709</v>
      </c>
      <c r="K134" s="12">
        <v>100000</v>
      </c>
      <c r="N134" s="12">
        <v>70.238820000000004</v>
      </c>
      <c r="O134" s="12" t="s">
        <v>1726</v>
      </c>
      <c r="P134" s="12" t="s">
        <v>1727</v>
      </c>
      <c r="Q134" s="12" t="s">
        <v>1795</v>
      </c>
      <c r="R134" s="12">
        <v>69639.893391231992</v>
      </c>
      <c r="S134" s="12">
        <v>69639.893391231992</v>
      </c>
      <c r="T134" s="12">
        <v>4891.42418</v>
      </c>
      <c r="U134" s="12">
        <v>65.101457648395083</v>
      </c>
      <c r="V134" s="12">
        <v>65.101457648395083</v>
      </c>
      <c r="W134" s="12">
        <v>64.180000000000007</v>
      </c>
      <c r="X134" s="12">
        <v>64.180000000000007</v>
      </c>
      <c r="Y134" s="12" t="s">
        <v>246</v>
      </c>
      <c r="Z134" s="12" t="s">
        <v>247</v>
      </c>
      <c r="AA134" s="12" t="s">
        <v>248</v>
      </c>
      <c r="AB134" s="12">
        <v>330000</v>
      </c>
      <c r="AE134" s="12">
        <v>70.238820000000004</v>
      </c>
      <c r="AF134" s="12" t="s">
        <v>249</v>
      </c>
      <c r="AG134" s="12" t="s">
        <v>250</v>
      </c>
      <c r="AH134" s="12" t="s">
        <v>1729</v>
      </c>
      <c r="AI134" s="12">
        <v>72807.185909893757</v>
      </c>
      <c r="AJ134" s="12">
        <v>5113.8910800000003</v>
      </c>
      <c r="AK134" s="12">
        <v>80.117866425938217</v>
      </c>
      <c r="AL134" s="12">
        <v>80.117866425938217</v>
      </c>
      <c r="AM134" s="12">
        <v>54.53</v>
      </c>
      <c r="AN134" s="12">
        <v>54.53</v>
      </c>
      <c r="AO134" s="12" t="s">
        <v>252</v>
      </c>
      <c r="AP134" s="12" t="s">
        <v>253</v>
      </c>
      <c r="AQ134" s="12" t="s">
        <v>254</v>
      </c>
      <c r="AR134" s="12">
        <v>130000</v>
      </c>
      <c r="AU134" s="12">
        <v>59.703000000000003</v>
      </c>
      <c r="AV134" s="12" t="s">
        <v>249</v>
      </c>
      <c r="AW134" s="12" t="s">
        <v>250</v>
      </c>
      <c r="AX134" s="12" t="s">
        <v>255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2" t="s">
        <v>256</v>
      </c>
      <c r="BF134" s="12" t="s">
        <v>257</v>
      </c>
      <c r="BG134" s="12" t="s">
        <v>258</v>
      </c>
      <c r="BH134" s="12">
        <v>200000</v>
      </c>
      <c r="BK134" s="12">
        <v>8.9554500000000008</v>
      </c>
      <c r="BL134" s="12" t="s">
        <v>249</v>
      </c>
      <c r="BM134" s="12" t="s">
        <v>250</v>
      </c>
      <c r="BN134" s="12" t="s">
        <v>255</v>
      </c>
      <c r="BO134" s="12">
        <v>0</v>
      </c>
      <c r="BP134" s="12">
        <v>0</v>
      </c>
      <c r="BQ134" s="12">
        <v>0</v>
      </c>
      <c r="BR134" s="12">
        <v>0</v>
      </c>
      <c r="BS134" s="12">
        <v>0</v>
      </c>
      <c r="BT134" s="12">
        <v>0</v>
      </c>
    </row>
    <row r="135" spans="1:72" hidden="1" x14ac:dyDescent="0.25">
      <c r="A135" s="12" t="s">
        <v>240</v>
      </c>
      <c r="B135" s="12" t="s">
        <v>589</v>
      </c>
      <c r="C135" s="12" t="s">
        <v>590</v>
      </c>
      <c r="D135" s="12" t="s">
        <v>306</v>
      </c>
      <c r="E135" s="12">
        <v>100.34117999999999</v>
      </c>
      <c r="F135" s="12" t="s">
        <v>591</v>
      </c>
      <c r="G135" s="12" t="s">
        <v>592</v>
      </c>
      <c r="H135" s="12" t="s">
        <v>18</v>
      </c>
      <c r="I135" s="12" t="s">
        <v>20</v>
      </c>
      <c r="J135" s="12" t="s">
        <v>1709</v>
      </c>
      <c r="K135" s="12">
        <v>100000</v>
      </c>
      <c r="N135" s="12">
        <v>100.34117999999999</v>
      </c>
      <c r="O135" s="12" t="s">
        <v>1726</v>
      </c>
      <c r="P135" s="12" t="s">
        <v>1727</v>
      </c>
      <c r="Q135" s="12" t="s">
        <v>1795</v>
      </c>
      <c r="R135" s="12">
        <v>69639.893391231992</v>
      </c>
      <c r="S135" s="12">
        <v>69639.893391231992</v>
      </c>
      <c r="T135" s="12">
        <v>6987.7488300000005</v>
      </c>
      <c r="U135" s="12">
        <v>65.101457648395083</v>
      </c>
      <c r="V135" s="12">
        <v>65.101457648395083</v>
      </c>
      <c r="W135" s="12">
        <v>64.180000000000007</v>
      </c>
      <c r="X135" s="12">
        <v>64.180000000000007</v>
      </c>
      <c r="Y135" s="12" t="s">
        <v>246</v>
      </c>
      <c r="Z135" s="12" t="s">
        <v>247</v>
      </c>
      <c r="AA135" s="12" t="s">
        <v>248</v>
      </c>
      <c r="AB135" s="12">
        <v>330000</v>
      </c>
      <c r="AE135" s="12">
        <v>100.34117999999999</v>
      </c>
      <c r="AF135" s="12" t="s">
        <v>249</v>
      </c>
      <c r="AG135" s="12" t="s">
        <v>250</v>
      </c>
      <c r="AH135" s="12" t="s">
        <v>1729</v>
      </c>
      <c r="AI135" s="12">
        <v>72807.185909893757</v>
      </c>
      <c r="AJ135" s="12">
        <v>7305.5586899999998</v>
      </c>
      <c r="AK135" s="12">
        <v>80.117866425938217</v>
      </c>
      <c r="AL135" s="12">
        <v>80.117866425938217</v>
      </c>
      <c r="AM135" s="12">
        <v>54.53</v>
      </c>
      <c r="AN135" s="12">
        <v>54.53</v>
      </c>
      <c r="AO135" s="12" t="s">
        <v>256</v>
      </c>
      <c r="AP135" s="12" t="s">
        <v>257</v>
      </c>
      <c r="AQ135" s="12" t="s">
        <v>258</v>
      </c>
      <c r="AR135" s="12">
        <v>200000</v>
      </c>
      <c r="AU135" s="12">
        <v>85.29</v>
      </c>
      <c r="AV135" s="12" t="s">
        <v>249</v>
      </c>
      <c r="AW135" s="12" t="s">
        <v>250</v>
      </c>
      <c r="AX135" s="12" t="s">
        <v>255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</row>
    <row r="136" spans="1:72" hidden="1" x14ac:dyDescent="0.25">
      <c r="A136" s="12" t="s">
        <v>240</v>
      </c>
      <c r="B136" s="12" t="s">
        <v>594</v>
      </c>
      <c r="C136" s="12" t="s">
        <v>595</v>
      </c>
      <c r="D136" s="12" t="s">
        <v>271</v>
      </c>
      <c r="E136" s="12">
        <v>381.85</v>
      </c>
      <c r="F136" s="12" t="s">
        <v>596</v>
      </c>
      <c r="G136" s="12" t="s">
        <v>597</v>
      </c>
      <c r="H136" s="12" t="s">
        <v>246</v>
      </c>
      <c r="I136" s="12" t="s">
        <v>247</v>
      </c>
      <c r="J136" s="12" t="s">
        <v>248</v>
      </c>
      <c r="K136" s="12">
        <v>330000</v>
      </c>
      <c r="N136" s="12">
        <v>381.85</v>
      </c>
      <c r="O136" s="12" t="s">
        <v>249</v>
      </c>
      <c r="P136" s="12" t="s">
        <v>250</v>
      </c>
      <c r="Q136" s="12" t="s">
        <v>598</v>
      </c>
      <c r="R136" s="12">
        <v>72795.079636097333</v>
      </c>
      <c r="S136" s="12">
        <v>72795.079636097333</v>
      </c>
      <c r="T136" s="12">
        <v>27796.801159999999</v>
      </c>
      <c r="U136" s="12">
        <v>73.262074777133606</v>
      </c>
      <c r="V136" s="12">
        <v>73.262074777133606</v>
      </c>
      <c r="W136" s="12">
        <v>59.62</v>
      </c>
      <c r="X136" s="12">
        <v>59.62</v>
      </c>
      <c r="Y136" s="12" t="s">
        <v>252</v>
      </c>
      <c r="Z136" s="12" t="s">
        <v>253</v>
      </c>
      <c r="AA136" s="12" t="s">
        <v>254</v>
      </c>
      <c r="AB136" s="12">
        <v>130000</v>
      </c>
      <c r="AE136" s="12">
        <v>324.57249999999999</v>
      </c>
      <c r="AF136" s="12" t="s">
        <v>249</v>
      </c>
      <c r="AG136" s="12" t="s">
        <v>250</v>
      </c>
      <c r="AH136" s="12" t="s">
        <v>255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 t="s">
        <v>256</v>
      </c>
      <c r="AP136" s="12" t="s">
        <v>257</v>
      </c>
      <c r="AQ136" s="12" t="s">
        <v>258</v>
      </c>
      <c r="AR136" s="12">
        <v>200000</v>
      </c>
      <c r="AU136" s="12">
        <v>48.685879999999997</v>
      </c>
      <c r="AV136" s="12" t="s">
        <v>249</v>
      </c>
      <c r="AW136" s="12" t="s">
        <v>250</v>
      </c>
      <c r="AX136" s="12" t="s">
        <v>255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</row>
    <row r="137" spans="1:72" hidden="1" x14ac:dyDescent="0.25">
      <c r="A137" s="12" t="s">
        <v>240</v>
      </c>
      <c r="B137" s="12" t="s">
        <v>594</v>
      </c>
      <c r="C137" s="12" t="s">
        <v>595</v>
      </c>
      <c r="D137" s="12" t="s">
        <v>271</v>
      </c>
      <c r="E137" s="12">
        <v>545.5</v>
      </c>
      <c r="F137" s="12" t="s">
        <v>596</v>
      </c>
      <c r="G137" s="12" t="s">
        <v>597</v>
      </c>
      <c r="H137" s="12" t="s">
        <v>246</v>
      </c>
      <c r="I137" s="12" t="s">
        <v>247</v>
      </c>
      <c r="J137" s="12" t="s">
        <v>248</v>
      </c>
      <c r="K137" s="12">
        <v>330000</v>
      </c>
      <c r="N137" s="12">
        <v>545.5</v>
      </c>
      <c r="O137" s="12" t="s">
        <v>249</v>
      </c>
      <c r="P137" s="12" t="s">
        <v>250</v>
      </c>
      <c r="Q137" s="12" t="s">
        <v>598</v>
      </c>
      <c r="R137" s="12">
        <v>72795.079636097333</v>
      </c>
      <c r="S137" s="12">
        <v>72795.079636097333</v>
      </c>
      <c r="T137" s="12">
        <v>39709.715940000002</v>
      </c>
      <c r="U137" s="12">
        <v>73.262074777133606</v>
      </c>
      <c r="V137" s="12">
        <v>73.262074777133606</v>
      </c>
      <c r="W137" s="12">
        <v>59.62</v>
      </c>
      <c r="X137" s="12">
        <v>59.62</v>
      </c>
      <c r="Y137" s="12" t="s">
        <v>256</v>
      </c>
      <c r="Z137" s="12" t="s">
        <v>257</v>
      </c>
      <c r="AA137" s="12" t="s">
        <v>258</v>
      </c>
      <c r="AB137" s="12">
        <v>200000</v>
      </c>
      <c r="AE137" s="12">
        <v>463.67500000000001</v>
      </c>
      <c r="AF137" s="12" t="s">
        <v>249</v>
      </c>
      <c r="AG137" s="12" t="s">
        <v>250</v>
      </c>
      <c r="AH137" s="12" t="s">
        <v>255</v>
      </c>
      <c r="AI137" s="12">
        <v>0</v>
      </c>
      <c r="AJ137" s="12">
        <v>0</v>
      </c>
      <c r="AK137" s="12">
        <v>0</v>
      </c>
      <c r="AL137" s="12">
        <v>0</v>
      </c>
      <c r="AM137" s="12">
        <v>0</v>
      </c>
      <c r="AN137" s="12">
        <v>0</v>
      </c>
    </row>
    <row r="138" spans="1:72" hidden="1" x14ac:dyDescent="0.25">
      <c r="A138" s="12" t="s">
        <v>240</v>
      </c>
      <c r="B138" s="12" t="s">
        <v>599</v>
      </c>
      <c r="C138" s="12" t="s">
        <v>600</v>
      </c>
      <c r="D138" s="12" t="s">
        <v>312</v>
      </c>
      <c r="E138" s="12">
        <v>28.275880000000001</v>
      </c>
      <c r="F138" s="12" t="s">
        <v>601</v>
      </c>
      <c r="G138" s="12" t="s">
        <v>602</v>
      </c>
      <c r="H138" s="12" t="s">
        <v>24</v>
      </c>
      <c r="I138" s="12" t="s">
        <v>26</v>
      </c>
      <c r="J138" s="12" t="s">
        <v>1709</v>
      </c>
      <c r="K138" s="12">
        <v>60000</v>
      </c>
      <c r="N138" s="12">
        <v>28.275880000000001</v>
      </c>
      <c r="O138" s="12" t="s">
        <v>1769</v>
      </c>
      <c r="P138" s="12" t="s">
        <v>1770</v>
      </c>
      <c r="Q138" s="12" t="s">
        <v>1796</v>
      </c>
      <c r="R138" s="12">
        <v>31350.449781482941</v>
      </c>
      <c r="S138" s="12">
        <v>31350.449781482941</v>
      </c>
      <c r="T138" s="12">
        <v>886.46163000000001</v>
      </c>
      <c r="U138" s="12">
        <v>42.783118348071909</v>
      </c>
      <c r="V138" s="12">
        <v>42.783118348071909</v>
      </c>
      <c r="W138" s="12">
        <v>43.97</v>
      </c>
      <c r="X138" s="12">
        <v>43.97</v>
      </c>
      <c r="Y138" s="12" t="s">
        <v>246</v>
      </c>
      <c r="Z138" s="12" t="s">
        <v>247</v>
      </c>
      <c r="AA138" s="12" t="s">
        <v>248</v>
      </c>
      <c r="AB138" s="12">
        <v>330000</v>
      </c>
      <c r="AE138" s="12">
        <v>28.275880000000001</v>
      </c>
      <c r="AF138" s="12" t="s">
        <v>249</v>
      </c>
      <c r="AG138" s="12" t="s">
        <v>250</v>
      </c>
      <c r="AH138" s="12" t="s">
        <v>1772</v>
      </c>
      <c r="AI138" s="12">
        <v>61164.936269603801</v>
      </c>
      <c r="AJ138" s="12">
        <v>1729.49254</v>
      </c>
      <c r="AK138" s="12">
        <v>68.26579491586925</v>
      </c>
      <c r="AL138" s="12">
        <v>68.26579491586925</v>
      </c>
      <c r="AM138" s="12">
        <v>53.76</v>
      </c>
      <c r="AN138" s="12">
        <v>53.76</v>
      </c>
      <c r="AO138" s="12" t="s">
        <v>252</v>
      </c>
      <c r="AP138" s="12" t="s">
        <v>253</v>
      </c>
      <c r="AQ138" s="12" t="s">
        <v>254</v>
      </c>
      <c r="AR138" s="12">
        <v>130000</v>
      </c>
      <c r="AU138" s="12">
        <v>24.034500000000001</v>
      </c>
      <c r="AV138" s="12" t="s">
        <v>249</v>
      </c>
      <c r="AW138" s="12" t="s">
        <v>250</v>
      </c>
      <c r="AX138" s="12" t="s">
        <v>255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2" t="s">
        <v>256</v>
      </c>
      <c r="BF138" s="12" t="s">
        <v>257</v>
      </c>
      <c r="BG138" s="12" t="s">
        <v>258</v>
      </c>
      <c r="BH138" s="12">
        <v>200000</v>
      </c>
      <c r="BK138" s="12">
        <v>3.6051799999999998</v>
      </c>
      <c r="BL138" s="12" t="s">
        <v>249</v>
      </c>
      <c r="BM138" s="12" t="s">
        <v>250</v>
      </c>
      <c r="BN138" s="12" t="s">
        <v>255</v>
      </c>
      <c r="BO138" s="12">
        <v>0</v>
      </c>
      <c r="BP138" s="12">
        <v>0</v>
      </c>
      <c r="BQ138" s="12">
        <v>0</v>
      </c>
      <c r="BR138" s="12">
        <v>0</v>
      </c>
      <c r="BS138" s="12">
        <v>0</v>
      </c>
      <c r="BT138" s="12">
        <v>0</v>
      </c>
    </row>
    <row r="139" spans="1:72" hidden="1" x14ac:dyDescent="0.25">
      <c r="A139" s="12" t="s">
        <v>240</v>
      </c>
      <c r="B139" s="12" t="s">
        <v>599</v>
      </c>
      <c r="C139" s="12" t="s">
        <v>600</v>
      </c>
      <c r="D139" s="12" t="s">
        <v>312</v>
      </c>
      <c r="E139" s="12">
        <v>40.394120000000001</v>
      </c>
      <c r="F139" s="12" t="s">
        <v>601</v>
      </c>
      <c r="G139" s="12" t="s">
        <v>602</v>
      </c>
      <c r="H139" s="12" t="s">
        <v>24</v>
      </c>
      <c r="I139" s="12" t="s">
        <v>26</v>
      </c>
      <c r="J139" s="12" t="s">
        <v>1709</v>
      </c>
      <c r="K139" s="12">
        <v>60000</v>
      </c>
      <c r="N139" s="12">
        <v>40.394120000000001</v>
      </c>
      <c r="O139" s="12" t="s">
        <v>1769</v>
      </c>
      <c r="P139" s="12" t="s">
        <v>1770</v>
      </c>
      <c r="Q139" s="12" t="s">
        <v>1796</v>
      </c>
      <c r="R139" s="12">
        <v>31350.449781482941</v>
      </c>
      <c r="S139" s="12">
        <v>31350.449781482941</v>
      </c>
      <c r="T139" s="12">
        <v>1266.3737599999999</v>
      </c>
      <c r="U139" s="12">
        <v>42.783118348071909</v>
      </c>
      <c r="V139" s="12">
        <v>42.783118348071909</v>
      </c>
      <c r="W139" s="12">
        <v>43.97</v>
      </c>
      <c r="X139" s="12">
        <v>43.97</v>
      </c>
      <c r="Y139" s="12" t="s">
        <v>246</v>
      </c>
      <c r="Z139" s="12" t="s">
        <v>247</v>
      </c>
      <c r="AA139" s="12" t="s">
        <v>248</v>
      </c>
      <c r="AB139" s="12">
        <v>330000</v>
      </c>
      <c r="AE139" s="12">
        <v>40.394120000000001</v>
      </c>
      <c r="AF139" s="12" t="s">
        <v>249</v>
      </c>
      <c r="AG139" s="12" t="s">
        <v>250</v>
      </c>
      <c r="AH139" s="12" t="s">
        <v>1772</v>
      </c>
      <c r="AI139" s="12">
        <v>61164.936269603801</v>
      </c>
      <c r="AJ139" s="12">
        <v>2470.70363</v>
      </c>
      <c r="AK139" s="12">
        <v>68.26579491586925</v>
      </c>
      <c r="AL139" s="12">
        <v>68.26579491586925</v>
      </c>
      <c r="AM139" s="12">
        <v>53.76</v>
      </c>
      <c r="AN139" s="12">
        <v>53.76</v>
      </c>
      <c r="AO139" s="12" t="s">
        <v>256</v>
      </c>
      <c r="AP139" s="12" t="s">
        <v>257</v>
      </c>
      <c r="AQ139" s="12" t="s">
        <v>258</v>
      </c>
      <c r="AR139" s="12">
        <v>200000</v>
      </c>
      <c r="AU139" s="12">
        <v>34.335000000000001</v>
      </c>
      <c r="AV139" s="12" t="s">
        <v>249</v>
      </c>
      <c r="AW139" s="12" t="s">
        <v>250</v>
      </c>
      <c r="AX139" s="12" t="s">
        <v>255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</row>
    <row r="140" spans="1:72" hidden="1" x14ac:dyDescent="0.25">
      <c r="A140" s="12" t="s">
        <v>240</v>
      </c>
      <c r="B140" s="12" t="s">
        <v>604</v>
      </c>
      <c r="C140" s="12" t="s">
        <v>605</v>
      </c>
      <c r="D140" s="12" t="s">
        <v>312</v>
      </c>
      <c r="E140" s="12">
        <v>155.46588</v>
      </c>
      <c r="F140" s="12" t="s">
        <v>606</v>
      </c>
      <c r="G140" s="12" t="s">
        <v>607</v>
      </c>
      <c r="H140" s="12" t="s">
        <v>9</v>
      </c>
      <c r="I140" s="12" t="s">
        <v>11</v>
      </c>
      <c r="J140" s="12" t="s">
        <v>1709</v>
      </c>
      <c r="K140" s="12">
        <v>150000</v>
      </c>
      <c r="N140" s="12">
        <v>155.46588</v>
      </c>
      <c r="O140" s="12" t="s">
        <v>1718</v>
      </c>
      <c r="P140" s="12" t="s">
        <v>1719</v>
      </c>
      <c r="Q140" s="12" t="s">
        <v>1797</v>
      </c>
      <c r="R140" s="12">
        <v>12614.909686684699</v>
      </c>
      <c r="S140" s="12">
        <v>12614.909686684699</v>
      </c>
      <c r="T140" s="12">
        <v>1961.18806</v>
      </c>
      <c r="U140" s="12">
        <v>17.140467330053198</v>
      </c>
      <c r="V140" s="12">
        <v>17.140467330053198</v>
      </c>
      <c r="W140" s="12">
        <v>44.16</v>
      </c>
      <c r="X140" s="12">
        <v>44.16</v>
      </c>
      <c r="Y140" s="12" t="s">
        <v>246</v>
      </c>
      <c r="Z140" s="12" t="s">
        <v>247</v>
      </c>
      <c r="AA140" s="12" t="s">
        <v>248</v>
      </c>
      <c r="AB140" s="12">
        <v>330000</v>
      </c>
      <c r="AE140" s="12">
        <v>155.46588</v>
      </c>
      <c r="AF140" s="12" t="s">
        <v>249</v>
      </c>
      <c r="AG140" s="12" t="s">
        <v>250</v>
      </c>
      <c r="AH140" s="12" t="s">
        <v>1721</v>
      </c>
      <c r="AI140" s="12">
        <v>112115.4742760909</v>
      </c>
      <c r="AJ140" s="12">
        <v>17430.131130000002</v>
      </c>
      <c r="AK140" s="12">
        <v>133.28412544522311</v>
      </c>
      <c r="AL140" s="12">
        <v>133.28412544522311</v>
      </c>
      <c r="AM140" s="12">
        <v>50.47</v>
      </c>
      <c r="AN140" s="12">
        <v>50.47</v>
      </c>
      <c r="AO140" s="12" t="s">
        <v>252</v>
      </c>
      <c r="AP140" s="12" t="s">
        <v>253</v>
      </c>
      <c r="AQ140" s="12" t="s">
        <v>254</v>
      </c>
      <c r="AR140" s="12">
        <v>130000</v>
      </c>
      <c r="AU140" s="12">
        <v>132.14599999999999</v>
      </c>
      <c r="AV140" s="12" t="s">
        <v>249</v>
      </c>
      <c r="AW140" s="12" t="s">
        <v>250</v>
      </c>
      <c r="AX140" s="12" t="s">
        <v>255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  <c r="BE140" s="12" t="s">
        <v>256</v>
      </c>
      <c r="BF140" s="12" t="s">
        <v>257</v>
      </c>
      <c r="BG140" s="12" t="s">
        <v>258</v>
      </c>
      <c r="BH140" s="12">
        <v>200000</v>
      </c>
      <c r="BK140" s="12">
        <v>19.821899999999999</v>
      </c>
      <c r="BL140" s="12" t="s">
        <v>249</v>
      </c>
      <c r="BM140" s="12" t="s">
        <v>250</v>
      </c>
      <c r="BN140" s="12" t="s">
        <v>255</v>
      </c>
      <c r="BO140" s="12">
        <v>0</v>
      </c>
      <c r="BP140" s="12">
        <v>0</v>
      </c>
      <c r="BQ140" s="12">
        <v>0</v>
      </c>
      <c r="BR140" s="12">
        <v>0</v>
      </c>
      <c r="BS140" s="12">
        <v>0</v>
      </c>
      <c r="BT140" s="12">
        <v>0</v>
      </c>
    </row>
    <row r="141" spans="1:72" hidden="1" x14ac:dyDescent="0.25">
      <c r="A141" s="12" t="s">
        <v>240</v>
      </c>
      <c r="B141" s="12" t="s">
        <v>604</v>
      </c>
      <c r="C141" s="12" t="s">
        <v>605</v>
      </c>
      <c r="D141" s="12" t="s">
        <v>312</v>
      </c>
      <c r="E141" s="12">
        <v>222.09412</v>
      </c>
      <c r="F141" s="12" t="s">
        <v>606</v>
      </c>
      <c r="G141" s="12" t="s">
        <v>607</v>
      </c>
      <c r="H141" s="12" t="s">
        <v>9</v>
      </c>
      <c r="I141" s="12" t="s">
        <v>11</v>
      </c>
      <c r="J141" s="12" t="s">
        <v>1709</v>
      </c>
      <c r="K141" s="12">
        <v>150000</v>
      </c>
      <c r="N141" s="12">
        <v>222.09412</v>
      </c>
      <c r="O141" s="12" t="s">
        <v>1718</v>
      </c>
      <c r="P141" s="12" t="s">
        <v>1719</v>
      </c>
      <c r="Q141" s="12" t="s">
        <v>1797</v>
      </c>
      <c r="R141" s="12">
        <v>12614.909686684699</v>
      </c>
      <c r="S141" s="12">
        <v>12614.909686684699</v>
      </c>
      <c r="T141" s="12">
        <v>2801.69724</v>
      </c>
      <c r="U141" s="12">
        <v>17.140467330053198</v>
      </c>
      <c r="V141" s="12">
        <v>17.140467330053198</v>
      </c>
      <c r="W141" s="12">
        <v>44.16</v>
      </c>
      <c r="X141" s="12">
        <v>44.16</v>
      </c>
      <c r="Y141" s="12" t="s">
        <v>246</v>
      </c>
      <c r="Z141" s="12" t="s">
        <v>247</v>
      </c>
      <c r="AA141" s="12" t="s">
        <v>248</v>
      </c>
      <c r="AB141" s="12">
        <v>330000</v>
      </c>
      <c r="AE141" s="12">
        <v>222.09412</v>
      </c>
      <c r="AF141" s="12" t="s">
        <v>249</v>
      </c>
      <c r="AG141" s="12" t="s">
        <v>250</v>
      </c>
      <c r="AH141" s="12" t="s">
        <v>1721</v>
      </c>
      <c r="AI141" s="12">
        <v>112115.4742760909</v>
      </c>
      <c r="AJ141" s="12">
        <v>24900.18734</v>
      </c>
      <c r="AK141" s="12">
        <v>133.28412544522311</v>
      </c>
      <c r="AL141" s="12">
        <v>133.28412544522311</v>
      </c>
      <c r="AM141" s="12">
        <v>50.47</v>
      </c>
      <c r="AN141" s="12">
        <v>50.47</v>
      </c>
      <c r="AO141" s="12" t="s">
        <v>256</v>
      </c>
      <c r="AP141" s="12" t="s">
        <v>257</v>
      </c>
      <c r="AQ141" s="12" t="s">
        <v>258</v>
      </c>
      <c r="AR141" s="12">
        <v>200000</v>
      </c>
      <c r="AU141" s="12">
        <v>188.78</v>
      </c>
      <c r="AV141" s="12" t="s">
        <v>249</v>
      </c>
      <c r="AW141" s="12" t="s">
        <v>250</v>
      </c>
      <c r="AX141" s="12" t="s">
        <v>255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</row>
    <row r="142" spans="1:72" hidden="1" x14ac:dyDescent="0.25">
      <c r="A142" s="12" t="s">
        <v>240</v>
      </c>
      <c r="B142" s="12" t="s">
        <v>609</v>
      </c>
      <c r="C142" s="12" t="s">
        <v>610</v>
      </c>
      <c r="D142" s="12" t="s">
        <v>277</v>
      </c>
      <c r="E142" s="12">
        <v>143.37647000000001</v>
      </c>
      <c r="F142" s="12" t="s">
        <v>611</v>
      </c>
      <c r="G142" s="12" t="s">
        <v>612</v>
      </c>
      <c r="H142" s="12" t="s">
        <v>42</v>
      </c>
      <c r="I142" s="12" t="s">
        <v>44</v>
      </c>
      <c r="J142" s="12" t="s">
        <v>1709</v>
      </c>
      <c r="K142" s="12">
        <v>150000</v>
      </c>
      <c r="N142" s="12">
        <v>143.37647000000001</v>
      </c>
      <c r="O142" s="12" t="s">
        <v>1745</v>
      </c>
      <c r="P142" s="12" t="s">
        <v>1746</v>
      </c>
      <c r="Q142" s="12" t="s">
        <v>1798</v>
      </c>
      <c r="R142" s="12">
        <v>37837.943693244903</v>
      </c>
      <c r="S142" s="12">
        <v>37837.943693244903</v>
      </c>
      <c r="T142" s="12">
        <v>5425.0708199999999</v>
      </c>
      <c r="U142" s="12">
        <v>35.406268029201676</v>
      </c>
      <c r="V142" s="12">
        <v>35.406268029201676</v>
      </c>
      <c r="W142" s="12">
        <v>64.12</v>
      </c>
      <c r="X142" s="12">
        <v>64.12</v>
      </c>
      <c r="Y142" s="12" t="s">
        <v>246</v>
      </c>
      <c r="Z142" s="12" t="s">
        <v>247</v>
      </c>
      <c r="AA142" s="12" t="s">
        <v>248</v>
      </c>
      <c r="AB142" s="12">
        <v>330000</v>
      </c>
      <c r="AE142" s="12">
        <v>143.37647000000001</v>
      </c>
      <c r="AF142" s="12" t="s">
        <v>249</v>
      </c>
      <c r="AG142" s="12" t="s">
        <v>250</v>
      </c>
      <c r="AH142" s="12" t="s">
        <v>1748</v>
      </c>
      <c r="AI142" s="12">
        <v>114707.8738100098</v>
      </c>
      <c r="AJ142" s="12">
        <v>16446.410100000001</v>
      </c>
      <c r="AK142" s="12">
        <v>126.65685652144759</v>
      </c>
      <c r="AL142" s="12">
        <v>126.65685652144759</v>
      </c>
      <c r="AM142" s="12">
        <v>54.34</v>
      </c>
      <c r="AN142" s="12">
        <v>54.34</v>
      </c>
      <c r="AO142" s="12" t="s">
        <v>252</v>
      </c>
      <c r="AP142" s="12" t="s">
        <v>253</v>
      </c>
      <c r="AQ142" s="12" t="s">
        <v>254</v>
      </c>
      <c r="AR142" s="12">
        <v>130000</v>
      </c>
      <c r="AU142" s="12">
        <v>121.87</v>
      </c>
      <c r="AV142" s="12" t="s">
        <v>249</v>
      </c>
      <c r="AW142" s="12" t="s">
        <v>250</v>
      </c>
      <c r="AX142" s="12" t="s">
        <v>255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 t="s">
        <v>256</v>
      </c>
      <c r="BF142" s="12" t="s">
        <v>257</v>
      </c>
      <c r="BG142" s="12" t="s">
        <v>258</v>
      </c>
      <c r="BH142" s="12">
        <v>200000</v>
      </c>
      <c r="BK142" s="12">
        <v>18.2805</v>
      </c>
      <c r="BL142" s="12" t="s">
        <v>249</v>
      </c>
      <c r="BM142" s="12" t="s">
        <v>250</v>
      </c>
      <c r="BN142" s="12" t="s">
        <v>255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</row>
    <row r="143" spans="1:72" hidden="1" x14ac:dyDescent="0.25">
      <c r="A143" s="12" t="s">
        <v>240</v>
      </c>
      <c r="B143" s="12" t="s">
        <v>609</v>
      </c>
      <c r="C143" s="12" t="s">
        <v>610</v>
      </c>
      <c r="D143" s="12" t="s">
        <v>277</v>
      </c>
      <c r="E143" s="12">
        <v>204.82353000000001</v>
      </c>
      <c r="F143" s="12" t="s">
        <v>611</v>
      </c>
      <c r="G143" s="12" t="s">
        <v>612</v>
      </c>
      <c r="H143" s="12" t="s">
        <v>42</v>
      </c>
      <c r="I143" s="12" t="s">
        <v>44</v>
      </c>
      <c r="J143" s="12" t="s">
        <v>1709</v>
      </c>
      <c r="K143" s="12">
        <v>150000</v>
      </c>
      <c r="N143" s="12">
        <v>204.82353000000001</v>
      </c>
      <c r="O143" s="12" t="s">
        <v>1745</v>
      </c>
      <c r="P143" s="12" t="s">
        <v>1746</v>
      </c>
      <c r="Q143" s="12" t="s">
        <v>1798</v>
      </c>
      <c r="R143" s="12">
        <v>37837.943693244903</v>
      </c>
      <c r="S143" s="12">
        <v>37837.943693244903</v>
      </c>
      <c r="T143" s="12">
        <v>7750.1011699999999</v>
      </c>
      <c r="U143" s="12">
        <v>35.406268029201676</v>
      </c>
      <c r="V143" s="12">
        <v>35.406268029201676</v>
      </c>
      <c r="W143" s="12">
        <v>64.12</v>
      </c>
      <c r="X143" s="12">
        <v>64.12</v>
      </c>
      <c r="Y143" s="12" t="s">
        <v>246</v>
      </c>
      <c r="Z143" s="12" t="s">
        <v>247</v>
      </c>
      <c r="AA143" s="12" t="s">
        <v>248</v>
      </c>
      <c r="AB143" s="12">
        <v>330000</v>
      </c>
      <c r="AE143" s="12">
        <v>204.82353000000001</v>
      </c>
      <c r="AF143" s="12" t="s">
        <v>249</v>
      </c>
      <c r="AG143" s="12" t="s">
        <v>250</v>
      </c>
      <c r="AH143" s="12" t="s">
        <v>1748</v>
      </c>
      <c r="AI143" s="12">
        <v>114707.8738100098</v>
      </c>
      <c r="AJ143" s="12">
        <v>23494.87156</v>
      </c>
      <c r="AK143" s="12">
        <v>126.65685652144759</v>
      </c>
      <c r="AL143" s="12">
        <v>126.65685652144759</v>
      </c>
      <c r="AM143" s="12">
        <v>54.34</v>
      </c>
      <c r="AN143" s="12">
        <v>54.34</v>
      </c>
      <c r="AO143" s="12" t="s">
        <v>256</v>
      </c>
      <c r="AP143" s="12" t="s">
        <v>257</v>
      </c>
      <c r="AQ143" s="12" t="s">
        <v>258</v>
      </c>
      <c r="AR143" s="12">
        <v>200000</v>
      </c>
      <c r="AU143" s="12">
        <v>174.1</v>
      </c>
      <c r="AV143" s="12" t="s">
        <v>249</v>
      </c>
      <c r="AW143" s="12" t="s">
        <v>250</v>
      </c>
      <c r="AX143" s="12" t="s">
        <v>255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</row>
    <row r="144" spans="1:72" hidden="1" x14ac:dyDescent="0.25">
      <c r="A144" s="12" t="s">
        <v>240</v>
      </c>
      <c r="B144" s="12" t="s">
        <v>614</v>
      </c>
      <c r="C144" s="12" t="s">
        <v>615</v>
      </c>
      <c r="D144" s="12" t="s">
        <v>386</v>
      </c>
      <c r="E144" s="12">
        <v>103.43118</v>
      </c>
      <c r="F144" s="12" t="s">
        <v>616</v>
      </c>
      <c r="G144" s="12" t="s">
        <v>617</v>
      </c>
      <c r="H144" s="12" t="s">
        <v>21</v>
      </c>
      <c r="I144" s="12" t="s">
        <v>23</v>
      </c>
      <c r="J144" s="12" t="s">
        <v>1709</v>
      </c>
      <c r="K144" s="12">
        <v>150000</v>
      </c>
      <c r="N144" s="12">
        <v>103.43118</v>
      </c>
      <c r="O144" s="12" t="s">
        <v>1753</v>
      </c>
      <c r="P144" s="12" t="s">
        <v>1754</v>
      </c>
      <c r="Q144" s="12" t="s">
        <v>1799</v>
      </c>
      <c r="R144" s="12">
        <v>16470.964316159319</v>
      </c>
      <c r="S144" s="12">
        <v>16470.964316159319</v>
      </c>
      <c r="T144" s="12">
        <v>1703.61122</v>
      </c>
      <c r="U144" s="12">
        <v>18.921965701840531</v>
      </c>
      <c r="V144" s="12">
        <v>18.921965701840531</v>
      </c>
      <c r="W144" s="12">
        <v>52.23</v>
      </c>
      <c r="X144" s="12">
        <v>52.23</v>
      </c>
      <c r="Y144" s="12" t="s">
        <v>246</v>
      </c>
      <c r="Z144" s="12" t="s">
        <v>247</v>
      </c>
      <c r="AA144" s="12" t="s">
        <v>248</v>
      </c>
      <c r="AB144" s="12">
        <v>330000</v>
      </c>
      <c r="AE144" s="12">
        <v>103.43118</v>
      </c>
      <c r="AF144" s="12" t="s">
        <v>249</v>
      </c>
      <c r="AG144" s="12" t="s">
        <v>250</v>
      </c>
      <c r="AH144" s="12" t="s">
        <v>1756</v>
      </c>
      <c r="AI144" s="12">
        <v>77595.337280808002</v>
      </c>
      <c r="AJ144" s="12">
        <v>8025.7770200000004</v>
      </c>
      <c r="AK144" s="12">
        <v>78.965139625361601</v>
      </c>
      <c r="AL144" s="12">
        <v>78.965139625361601</v>
      </c>
      <c r="AM144" s="12">
        <v>58.96</v>
      </c>
      <c r="AN144" s="12">
        <v>58.96</v>
      </c>
      <c r="AO144" s="12" t="s">
        <v>252</v>
      </c>
      <c r="AP144" s="12" t="s">
        <v>253</v>
      </c>
      <c r="AQ144" s="12" t="s">
        <v>254</v>
      </c>
      <c r="AR144" s="12">
        <v>130000</v>
      </c>
      <c r="AU144" s="12">
        <v>87.916499999999999</v>
      </c>
      <c r="AV144" s="12" t="s">
        <v>249</v>
      </c>
      <c r="AW144" s="12" t="s">
        <v>250</v>
      </c>
      <c r="AX144" s="12" t="s">
        <v>255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2" t="s">
        <v>256</v>
      </c>
      <c r="BF144" s="12" t="s">
        <v>257</v>
      </c>
      <c r="BG144" s="12" t="s">
        <v>258</v>
      </c>
      <c r="BH144" s="12">
        <v>200000</v>
      </c>
      <c r="BK144" s="12">
        <v>13.187480000000001</v>
      </c>
      <c r="BL144" s="12" t="s">
        <v>249</v>
      </c>
      <c r="BM144" s="12" t="s">
        <v>250</v>
      </c>
      <c r="BN144" s="12" t="s">
        <v>255</v>
      </c>
      <c r="BO144" s="12">
        <v>0</v>
      </c>
      <c r="BP144" s="12">
        <v>0</v>
      </c>
      <c r="BQ144" s="12">
        <v>0</v>
      </c>
      <c r="BR144" s="12">
        <v>0</v>
      </c>
      <c r="BS144" s="12">
        <v>0</v>
      </c>
      <c r="BT144" s="12">
        <v>0</v>
      </c>
    </row>
    <row r="145" spans="1:72" hidden="1" x14ac:dyDescent="0.25">
      <c r="A145" s="12" t="s">
        <v>240</v>
      </c>
      <c r="B145" s="12" t="s">
        <v>614</v>
      </c>
      <c r="C145" s="12" t="s">
        <v>615</v>
      </c>
      <c r="D145" s="12" t="s">
        <v>386</v>
      </c>
      <c r="E145" s="12">
        <v>147.75881999999999</v>
      </c>
      <c r="F145" s="12" t="s">
        <v>616</v>
      </c>
      <c r="G145" s="12" t="s">
        <v>617</v>
      </c>
      <c r="H145" s="12" t="s">
        <v>21</v>
      </c>
      <c r="I145" s="12" t="s">
        <v>23</v>
      </c>
      <c r="J145" s="12" t="s">
        <v>1709</v>
      </c>
      <c r="K145" s="12">
        <v>150000</v>
      </c>
      <c r="N145" s="12">
        <v>147.75881999999999</v>
      </c>
      <c r="O145" s="12" t="s">
        <v>1753</v>
      </c>
      <c r="P145" s="12" t="s">
        <v>1754</v>
      </c>
      <c r="Q145" s="12" t="s">
        <v>1799</v>
      </c>
      <c r="R145" s="12">
        <v>16470.964316159319</v>
      </c>
      <c r="S145" s="12">
        <v>16470.964316159319</v>
      </c>
      <c r="T145" s="12">
        <v>2433.7303099999999</v>
      </c>
      <c r="U145" s="12">
        <v>18.921965701840531</v>
      </c>
      <c r="V145" s="12">
        <v>18.921965701840531</v>
      </c>
      <c r="W145" s="12">
        <v>52.23</v>
      </c>
      <c r="X145" s="12">
        <v>52.23</v>
      </c>
      <c r="Y145" s="12" t="s">
        <v>246</v>
      </c>
      <c r="Z145" s="12" t="s">
        <v>247</v>
      </c>
      <c r="AA145" s="12" t="s">
        <v>248</v>
      </c>
      <c r="AB145" s="12">
        <v>330000</v>
      </c>
      <c r="AE145" s="12">
        <v>147.75881999999999</v>
      </c>
      <c r="AF145" s="12" t="s">
        <v>249</v>
      </c>
      <c r="AG145" s="12" t="s">
        <v>250</v>
      </c>
      <c r="AH145" s="12" t="s">
        <v>1756</v>
      </c>
      <c r="AI145" s="12">
        <v>77595.337280808002</v>
      </c>
      <c r="AJ145" s="12">
        <v>11465.39575</v>
      </c>
      <c r="AK145" s="12">
        <v>78.965139625361601</v>
      </c>
      <c r="AL145" s="12">
        <v>78.965139625361601</v>
      </c>
      <c r="AM145" s="12">
        <v>58.96</v>
      </c>
      <c r="AN145" s="12">
        <v>58.96</v>
      </c>
      <c r="AO145" s="12" t="s">
        <v>256</v>
      </c>
      <c r="AP145" s="12" t="s">
        <v>257</v>
      </c>
      <c r="AQ145" s="12" t="s">
        <v>258</v>
      </c>
      <c r="AR145" s="12">
        <v>200000</v>
      </c>
      <c r="AU145" s="12">
        <v>125.595</v>
      </c>
      <c r="AV145" s="12" t="s">
        <v>249</v>
      </c>
      <c r="AW145" s="12" t="s">
        <v>250</v>
      </c>
      <c r="AX145" s="12" t="s">
        <v>255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</row>
    <row r="146" spans="1:72" hidden="1" x14ac:dyDescent="0.25">
      <c r="A146" s="12" t="s">
        <v>240</v>
      </c>
      <c r="B146" s="12" t="s">
        <v>619</v>
      </c>
      <c r="C146" s="12" t="s">
        <v>620</v>
      </c>
      <c r="D146" s="12" t="s">
        <v>621</v>
      </c>
      <c r="E146" s="12">
        <v>458.76765</v>
      </c>
      <c r="F146" s="12" t="s">
        <v>622</v>
      </c>
      <c r="G146" s="12" t="s">
        <v>623</v>
      </c>
      <c r="H146" s="12" t="s">
        <v>18</v>
      </c>
      <c r="I146" s="12" t="s">
        <v>20</v>
      </c>
      <c r="J146" s="12" t="s">
        <v>1709</v>
      </c>
      <c r="K146" s="12">
        <v>100000</v>
      </c>
      <c r="N146" s="12">
        <v>458.76765</v>
      </c>
      <c r="O146" s="12" t="s">
        <v>1726</v>
      </c>
      <c r="P146" s="12" t="s">
        <v>1727</v>
      </c>
      <c r="Q146" s="12" t="s">
        <v>1800</v>
      </c>
      <c r="R146" s="12">
        <v>44165.706357196323</v>
      </c>
      <c r="S146" s="12">
        <v>44165.706357196323</v>
      </c>
      <c r="T146" s="12">
        <v>20261.797190000001</v>
      </c>
      <c r="U146" s="12">
        <v>42.032587789196093</v>
      </c>
      <c r="V146" s="12">
        <v>42.032587789196093</v>
      </c>
      <c r="W146" s="12">
        <v>63.04</v>
      </c>
      <c r="X146" s="12">
        <v>63.04</v>
      </c>
      <c r="Y146" s="12" t="s">
        <v>246</v>
      </c>
      <c r="Z146" s="12" t="s">
        <v>247</v>
      </c>
      <c r="AA146" s="12" t="s">
        <v>248</v>
      </c>
      <c r="AB146" s="12">
        <v>330000</v>
      </c>
      <c r="AE146" s="12">
        <v>458.76765</v>
      </c>
      <c r="AF146" s="12" t="s">
        <v>249</v>
      </c>
      <c r="AG146" s="12" t="s">
        <v>250</v>
      </c>
      <c r="AH146" s="12" t="s">
        <v>1729</v>
      </c>
      <c r="AI146" s="12">
        <v>72807.185909893757</v>
      </c>
      <c r="AJ146" s="12">
        <v>33401.58137</v>
      </c>
      <c r="AK146" s="12">
        <v>80.117866425938217</v>
      </c>
      <c r="AL146" s="12">
        <v>80.117866425938217</v>
      </c>
      <c r="AM146" s="12">
        <v>54.53</v>
      </c>
      <c r="AN146" s="12">
        <v>54.53</v>
      </c>
      <c r="AO146" s="12" t="s">
        <v>252</v>
      </c>
      <c r="AP146" s="12" t="s">
        <v>253</v>
      </c>
      <c r="AQ146" s="12" t="s">
        <v>254</v>
      </c>
      <c r="AR146" s="12">
        <v>130000</v>
      </c>
      <c r="AU146" s="12">
        <v>389.95249999999999</v>
      </c>
      <c r="AV146" s="12" t="s">
        <v>249</v>
      </c>
      <c r="AW146" s="12" t="s">
        <v>250</v>
      </c>
      <c r="AX146" s="12" t="s">
        <v>255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2" t="s">
        <v>256</v>
      </c>
      <c r="BF146" s="12" t="s">
        <v>257</v>
      </c>
      <c r="BG146" s="12" t="s">
        <v>258</v>
      </c>
      <c r="BH146" s="12">
        <v>200000</v>
      </c>
      <c r="BK146" s="12">
        <v>58.49288</v>
      </c>
      <c r="BL146" s="12" t="s">
        <v>249</v>
      </c>
      <c r="BM146" s="12" t="s">
        <v>250</v>
      </c>
      <c r="BN146" s="12" t="s">
        <v>255</v>
      </c>
      <c r="BO146" s="12">
        <v>0</v>
      </c>
      <c r="BP146" s="12">
        <v>0</v>
      </c>
      <c r="BQ146" s="12">
        <v>0</v>
      </c>
      <c r="BR146" s="12">
        <v>0</v>
      </c>
      <c r="BS146" s="12">
        <v>0</v>
      </c>
      <c r="BT146" s="12">
        <v>0</v>
      </c>
    </row>
    <row r="147" spans="1:72" hidden="1" x14ac:dyDescent="0.25">
      <c r="A147" s="12" t="s">
        <v>240</v>
      </c>
      <c r="B147" s="12" t="s">
        <v>619</v>
      </c>
      <c r="C147" s="12" t="s">
        <v>620</v>
      </c>
      <c r="D147" s="12" t="s">
        <v>621</v>
      </c>
      <c r="E147" s="12">
        <v>655.38234999999997</v>
      </c>
      <c r="F147" s="12" t="s">
        <v>622</v>
      </c>
      <c r="G147" s="12" t="s">
        <v>623</v>
      </c>
      <c r="H147" s="12" t="s">
        <v>18</v>
      </c>
      <c r="I147" s="12" t="s">
        <v>20</v>
      </c>
      <c r="J147" s="12" t="s">
        <v>1709</v>
      </c>
      <c r="K147" s="12">
        <v>100000</v>
      </c>
      <c r="N147" s="12">
        <v>655.38234999999997</v>
      </c>
      <c r="O147" s="12" t="s">
        <v>1726</v>
      </c>
      <c r="P147" s="12" t="s">
        <v>1727</v>
      </c>
      <c r="Q147" s="12" t="s">
        <v>1800</v>
      </c>
      <c r="R147" s="12">
        <v>44165.706357196323</v>
      </c>
      <c r="S147" s="12">
        <v>44165.706357196323</v>
      </c>
      <c r="T147" s="12">
        <v>28945.42455</v>
      </c>
      <c r="U147" s="12">
        <v>42.032587789196093</v>
      </c>
      <c r="V147" s="12">
        <v>42.032587789196093</v>
      </c>
      <c r="W147" s="12">
        <v>63.04</v>
      </c>
      <c r="X147" s="12">
        <v>63.04</v>
      </c>
      <c r="Y147" s="12" t="s">
        <v>246</v>
      </c>
      <c r="Z147" s="12" t="s">
        <v>247</v>
      </c>
      <c r="AA147" s="12" t="s">
        <v>248</v>
      </c>
      <c r="AB147" s="12">
        <v>330000</v>
      </c>
      <c r="AE147" s="12">
        <v>655.38234999999997</v>
      </c>
      <c r="AF147" s="12" t="s">
        <v>249</v>
      </c>
      <c r="AG147" s="12" t="s">
        <v>250</v>
      </c>
      <c r="AH147" s="12" t="s">
        <v>1729</v>
      </c>
      <c r="AI147" s="12">
        <v>72807.185909893757</v>
      </c>
      <c r="AJ147" s="12">
        <v>47716.544809999999</v>
      </c>
      <c r="AK147" s="12">
        <v>80.117866425938217</v>
      </c>
      <c r="AL147" s="12">
        <v>80.117866425938217</v>
      </c>
      <c r="AM147" s="12">
        <v>54.53</v>
      </c>
      <c r="AN147" s="12">
        <v>54.53</v>
      </c>
      <c r="AO147" s="12" t="s">
        <v>256</v>
      </c>
      <c r="AP147" s="12" t="s">
        <v>257</v>
      </c>
      <c r="AQ147" s="12" t="s">
        <v>258</v>
      </c>
      <c r="AR147" s="12">
        <v>200000</v>
      </c>
      <c r="AU147" s="12">
        <v>557.07500000000005</v>
      </c>
      <c r="AV147" s="12" t="s">
        <v>249</v>
      </c>
      <c r="AW147" s="12" t="s">
        <v>250</v>
      </c>
      <c r="AX147" s="12" t="s">
        <v>255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</row>
    <row r="148" spans="1:72" hidden="1" x14ac:dyDescent="0.25">
      <c r="A148" s="12" t="s">
        <v>240</v>
      </c>
      <c r="B148" s="12" t="s">
        <v>625</v>
      </c>
      <c r="C148" s="12" t="s">
        <v>626</v>
      </c>
      <c r="D148" s="12" t="s">
        <v>392</v>
      </c>
      <c r="E148" s="12">
        <v>109.99881999999999</v>
      </c>
      <c r="F148" s="12" t="s">
        <v>627</v>
      </c>
      <c r="G148" s="12" t="s">
        <v>628</v>
      </c>
      <c r="H148" s="12" t="s">
        <v>246</v>
      </c>
      <c r="I148" s="12" t="s">
        <v>247</v>
      </c>
      <c r="J148" s="12" t="s">
        <v>248</v>
      </c>
      <c r="K148" s="12">
        <v>330000</v>
      </c>
      <c r="N148" s="12">
        <v>109.99881999999999</v>
      </c>
      <c r="O148" s="12" t="s">
        <v>249</v>
      </c>
      <c r="P148" s="12" t="s">
        <v>250</v>
      </c>
      <c r="Q148" s="12" t="s">
        <v>629</v>
      </c>
      <c r="R148" s="12">
        <v>78943.759571601113</v>
      </c>
      <c r="S148" s="12">
        <v>78943.759571601113</v>
      </c>
      <c r="T148" s="12">
        <v>8683.7206800000004</v>
      </c>
      <c r="U148" s="12">
        <v>102.5079760437189</v>
      </c>
      <c r="V148" s="12">
        <v>102.5079760437189</v>
      </c>
      <c r="W148" s="12">
        <v>46.21</v>
      </c>
      <c r="X148" s="12">
        <v>46.21</v>
      </c>
      <c r="Y148" s="12" t="s">
        <v>252</v>
      </c>
      <c r="Z148" s="12" t="s">
        <v>253</v>
      </c>
      <c r="AA148" s="12" t="s">
        <v>254</v>
      </c>
      <c r="AB148" s="12">
        <v>130000</v>
      </c>
      <c r="AE148" s="12">
        <v>93.498999999999995</v>
      </c>
      <c r="AF148" s="12" t="s">
        <v>249</v>
      </c>
      <c r="AG148" s="12" t="s">
        <v>250</v>
      </c>
      <c r="AH148" s="12" t="s">
        <v>255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 t="s">
        <v>256</v>
      </c>
      <c r="AP148" s="12" t="s">
        <v>257</v>
      </c>
      <c r="AQ148" s="12" t="s">
        <v>258</v>
      </c>
      <c r="AR148" s="12">
        <v>200000</v>
      </c>
      <c r="AU148" s="12">
        <v>14.024850000000001</v>
      </c>
      <c r="AV148" s="12" t="s">
        <v>249</v>
      </c>
      <c r="AW148" s="12" t="s">
        <v>250</v>
      </c>
      <c r="AX148" s="12" t="s">
        <v>255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</row>
    <row r="149" spans="1:72" hidden="1" x14ac:dyDescent="0.25">
      <c r="A149" s="12" t="s">
        <v>240</v>
      </c>
      <c r="B149" s="12" t="s">
        <v>625</v>
      </c>
      <c r="C149" s="12" t="s">
        <v>626</v>
      </c>
      <c r="D149" s="12" t="s">
        <v>392</v>
      </c>
      <c r="E149" s="12">
        <v>157.14117999999999</v>
      </c>
      <c r="F149" s="12" t="s">
        <v>627</v>
      </c>
      <c r="G149" s="12" t="s">
        <v>628</v>
      </c>
      <c r="H149" s="12" t="s">
        <v>246</v>
      </c>
      <c r="I149" s="12" t="s">
        <v>247</v>
      </c>
      <c r="J149" s="12" t="s">
        <v>248</v>
      </c>
      <c r="K149" s="12">
        <v>330000</v>
      </c>
      <c r="N149" s="12">
        <v>157.14117999999999</v>
      </c>
      <c r="O149" s="12" t="s">
        <v>249</v>
      </c>
      <c r="P149" s="12" t="s">
        <v>250</v>
      </c>
      <c r="Q149" s="12" t="s">
        <v>629</v>
      </c>
      <c r="R149" s="12">
        <v>78943.759571601113</v>
      </c>
      <c r="S149" s="12">
        <v>78943.759571601113</v>
      </c>
      <c r="T149" s="12">
        <v>12405.31525</v>
      </c>
      <c r="U149" s="12">
        <v>102.5079760437189</v>
      </c>
      <c r="V149" s="12">
        <v>102.5079760437189</v>
      </c>
      <c r="W149" s="12">
        <v>46.21</v>
      </c>
      <c r="X149" s="12">
        <v>46.21</v>
      </c>
      <c r="Y149" s="12" t="s">
        <v>256</v>
      </c>
      <c r="Z149" s="12" t="s">
        <v>257</v>
      </c>
      <c r="AA149" s="12" t="s">
        <v>258</v>
      </c>
      <c r="AB149" s="12">
        <v>200000</v>
      </c>
      <c r="AE149" s="12">
        <v>133.57</v>
      </c>
      <c r="AF149" s="12" t="s">
        <v>249</v>
      </c>
      <c r="AG149" s="12" t="s">
        <v>250</v>
      </c>
      <c r="AH149" s="12" t="s">
        <v>255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</row>
    <row r="150" spans="1:72" hidden="1" x14ac:dyDescent="0.25">
      <c r="A150" s="12" t="s">
        <v>240</v>
      </c>
      <c r="B150" s="12" t="s">
        <v>630</v>
      </c>
      <c r="C150" s="12" t="s">
        <v>631</v>
      </c>
      <c r="D150" s="12" t="s">
        <v>458</v>
      </c>
      <c r="E150" s="12">
        <v>105.87294</v>
      </c>
      <c r="F150" s="12" t="s">
        <v>632</v>
      </c>
      <c r="G150" s="12" t="s">
        <v>633</v>
      </c>
      <c r="H150" s="12" t="s">
        <v>30</v>
      </c>
      <c r="I150" s="12" t="s">
        <v>32</v>
      </c>
      <c r="J150" s="12" t="s">
        <v>1709</v>
      </c>
      <c r="K150" s="12">
        <v>150000</v>
      </c>
      <c r="N150" s="12">
        <v>105.87294</v>
      </c>
      <c r="O150" s="12" t="s">
        <v>1710</v>
      </c>
      <c r="P150" s="12" t="s">
        <v>1711</v>
      </c>
      <c r="Q150" s="12" t="s">
        <v>1801</v>
      </c>
      <c r="R150" s="12">
        <v>22216.47262598437</v>
      </c>
      <c r="S150" s="12">
        <v>22216.47262598437</v>
      </c>
      <c r="T150" s="12">
        <v>2352.1233000000002</v>
      </c>
      <c r="U150" s="12">
        <v>22.502751527742699</v>
      </c>
      <c r="V150" s="12">
        <v>22.502751527742699</v>
      </c>
      <c r="W150" s="12">
        <v>59.24</v>
      </c>
      <c r="X150" s="12">
        <v>59.24</v>
      </c>
      <c r="Y150" s="12" t="s">
        <v>246</v>
      </c>
      <c r="Z150" s="12" t="s">
        <v>247</v>
      </c>
      <c r="AA150" s="12" t="s">
        <v>248</v>
      </c>
      <c r="AB150" s="12">
        <v>330000</v>
      </c>
      <c r="AE150" s="12">
        <v>105.87294</v>
      </c>
      <c r="AF150" s="12" t="s">
        <v>249</v>
      </c>
      <c r="AG150" s="12" t="s">
        <v>250</v>
      </c>
      <c r="AH150" s="12" t="s">
        <v>1713</v>
      </c>
      <c r="AI150" s="12">
        <v>126661.25476523839</v>
      </c>
      <c r="AJ150" s="12">
        <v>13409.99958</v>
      </c>
      <c r="AK150" s="12">
        <v>143.21093521542059</v>
      </c>
      <c r="AL150" s="12">
        <v>143.21093521542059</v>
      </c>
      <c r="AM150" s="12">
        <v>53.07</v>
      </c>
      <c r="AN150" s="12">
        <v>53.07</v>
      </c>
      <c r="AO150" s="12" t="s">
        <v>252</v>
      </c>
      <c r="AP150" s="12" t="s">
        <v>253</v>
      </c>
      <c r="AQ150" s="12" t="s">
        <v>254</v>
      </c>
      <c r="AR150" s="12">
        <v>130000</v>
      </c>
      <c r="AU150" s="12">
        <v>89.992000000000004</v>
      </c>
      <c r="AV150" s="12" t="s">
        <v>249</v>
      </c>
      <c r="AW150" s="12" t="s">
        <v>250</v>
      </c>
      <c r="AX150" s="12" t="s">
        <v>255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2" t="s">
        <v>256</v>
      </c>
      <c r="BF150" s="12" t="s">
        <v>257</v>
      </c>
      <c r="BG150" s="12" t="s">
        <v>258</v>
      </c>
      <c r="BH150" s="12">
        <v>200000</v>
      </c>
      <c r="BK150" s="12">
        <v>13.498799999999999</v>
      </c>
      <c r="BL150" s="12" t="s">
        <v>249</v>
      </c>
      <c r="BM150" s="12" t="s">
        <v>250</v>
      </c>
      <c r="BN150" s="12" t="s">
        <v>255</v>
      </c>
      <c r="BO150" s="12">
        <v>0</v>
      </c>
      <c r="BP150" s="12">
        <v>0</v>
      </c>
      <c r="BQ150" s="12">
        <v>0</v>
      </c>
      <c r="BR150" s="12">
        <v>0</v>
      </c>
      <c r="BS150" s="12">
        <v>0</v>
      </c>
      <c r="BT150" s="12">
        <v>0</v>
      </c>
    </row>
    <row r="151" spans="1:72" hidden="1" x14ac:dyDescent="0.25">
      <c r="A151" s="12" t="s">
        <v>240</v>
      </c>
      <c r="B151" s="12" t="s">
        <v>630</v>
      </c>
      <c r="C151" s="12" t="s">
        <v>631</v>
      </c>
      <c r="D151" s="12" t="s">
        <v>458</v>
      </c>
      <c r="E151" s="12">
        <v>151.24706</v>
      </c>
      <c r="F151" s="12" t="s">
        <v>632</v>
      </c>
      <c r="G151" s="12" t="s">
        <v>633</v>
      </c>
      <c r="H151" s="12" t="s">
        <v>30</v>
      </c>
      <c r="I151" s="12" t="s">
        <v>32</v>
      </c>
      <c r="J151" s="12" t="s">
        <v>1709</v>
      </c>
      <c r="K151" s="12">
        <v>150000</v>
      </c>
      <c r="N151" s="12">
        <v>151.24706</v>
      </c>
      <c r="O151" s="12" t="s">
        <v>1710</v>
      </c>
      <c r="P151" s="12" t="s">
        <v>1711</v>
      </c>
      <c r="Q151" s="12" t="s">
        <v>1801</v>
      </c>
      <c r="R151" s="12">
        <v>22216.47262598437</v>
      </c>
      <c r="S151" s="12">
        <v>22216.47262598437</v>
      </c>
      <c r="T151" s="12">
        <v>3360.17614</v>
      </c>
      <c r="U151" s="12">
        <v>22.502751527742699</v>
      </c>
      <c r="V151" s="12">
        <v>22.502751527742699</v>
      </c>
      <c r="W151" s="12">
        <v>59.24</v>
      </c>
      <c r="X151" s="12">
        <v>59.24</v>
      </c>
      <c r="Y151" s="12" t="s">
        <v>246</v>
      </c>
      <c r="Z151" s="12" t="s">
        <v>247</v>
      </c>
      <c r="AA151" s="12" t="s">
        <v>248</v>
      </c>
      <c r="AB151" s="12">
        <v>330000</v>
      </c>
      <c r="AE151" s="12">
        <v>151.24706</v>
      </c>
      <c r="AF151" s="12" t="s">
        <v>249</v>
      </c>
      <c r="AG151" s="12" t="s">
        <v>250</v>
      </c>
      <c r="AH151" s="12" t="s">
        <v>1713</v>
      </c>
      <c r="AI151" s="12">
        <v>126661.25476523839</v>
      </c>
      <c r="AJ151" s="12">
        <v>19157.142250000001</v>
      </c>
      <c r="AK151" s="12">
        <v>143.21093521542059</v>
      </c>
      <c r="AL151" s="12">
        <v>143.21093521542059</v>
      </c>
      <c r="AM151" s="12">
        <v>53.07</v>
      </c>
      <c r="AN151" s="12">
        <v>53.07</v>
      </c>
      <c r="AO151" s="12" t="s">
        <v>256</v>
      </c>
      <c r="AP151" s="12" t="s">
        <v>257</v>
      </c>
      <c r="AQ151" s="12" t="s">
        <v>258</v>
      </c>
      <c r="AR151" s="12">
        <v>200000</v>
      </c>
      <c r="AU151" s="12">
        <v>128.56</v>
      </c>
      <c r="AV151" s="12" t="s">
        <v>249</v>
      </c>
      <c r="AW151" s="12" t="s">
        <v>250</v>
      </c>
      <c r="AX151" s="12" t="s">
        <v>255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</row>
    <row r="152" spans="1:72" hidden="1" x14ac:dyDescent="0.25">
      <c r="A152" s="12" t="s">
        <v>240</v>
      </c>
      <c r="B152" s="12" t="s">
        <v>635</v>
      </c>
      <c r="C152" s="12" t="s">
        <v>636</v>
      </c>
      <c r="D152" s="12" t="s">
        <v>621</v>
      </c>
      <c r="E152" s="12">
        <v>207.94529</v>
      </c>
      <c r="F152" s="12" t="s">
        <v>637</v>
      </c>
      <c r="G152" s="12" t="s">
        <v>638</v>
      </c>
      <c r="H152" s="12" t="s">
        <v>246</v>
      </c>
      <c r="I152" s="12" t="s">
        <v>247</v>
      </c>
      <c r="J152" s="12" t="s">
        <v>248</v>
      </c>
      <c r="K152" s="12">
        <v>330000</v>
      </c>
      <c r="N152" s="12">
        <v>207.94529</v>
      </c>
      <c r="O152" s="12" t="s">
        <v>249</v>
      </c>
      <c r="P152" s="12" t="s">
        <v>250</v>
      </c>
      <c r="Q152" s="12" t="s">
        <v>639</v>
      </c>
      <c r="R152" s="12">
        <v>71788.319579279909</v>
      </c>
      <c r="S152" s="12">
        <v>71788.319579279909</v>
      </c>
      <c r="T152" s="12">
        <v>14928.043229999999</v>
      </c>
      <c r="U152" s="12">
        <v>88.873893024008424</v>
      </c>
      <c r="V152" s="12">
        <v>88.873893024008424</v>
      </c>
      <c r="W152" s="12">
        <v>48.47</v>
      </c>
      <c r="X152" s="12">
        <v>48.47</v>
      </c>
      <c r="Y152" s="12" t="s">
        <v>252</v>
      </c>
      <c r="Z152" s="12" t="s">
        <v>253</v>
      </c>
      <c r="AA152" s="12" t="s">
        <v>254</v>
      </c>
      <c r="AB152" s="12">
        <v>130000</v>
      </c>
      <c r="AE152" s="12">
        <v>176.7535</v>
      </c>
      <c r="AF152" s="12" t="s">
        <v>249</v>
      </c>
      <c r="AG152" s="12" t="s">
        <v>250</v>
      </c>
      <c r="AH152" s="12" t="s">
        <v>255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2">
        <v>0</v>
      </c>
      <c r="AO152" s="12" t="s">
        <v>256</v>
      </c>
      <c r="AP152" s="12" t="s">
        <v>257</v>
      </c>
      <c r="AQ152" s="12" t="s">
        <v>258</v>
      </c>
      <c r="AR152" s="12">
        <v>200000</v>
      </c>
      <c r="AU152" s="12">
        <v>26.513030000000001</v>
      </c>
      <c r="AV152" s="12" t="s">
        <v>249</v>
      </c>
      <c r="AW152" s="12" t="s">
        <v>250</v>
      </c>
      <c r="AX152" s="12" t="s">
        <v>255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</row>
    <row r="153" spans="1:72" hidden="1" x14ac:dyDescent="0.25">
      <c r="A153" s="12" t="s">
        <v>240</v>
      </c>
      <c r="B153" s="12" t="s">
        <v>635</v>
      </c>
      <c r="C153" s="12" t="s">
        <v>636</v>
      </c>
      <c r="D153" s="12" t="s">
        <v>621</v>
      </c>
      <c r="E153" s="12">
        <v>297.06470999999999</v>
      </c>
      <c r="F153" s="12" t="s">
        <v>637</v>
      </c>
      <c r="G153" s="12" t="s">
        <v>638</v>
      </c>
      <c r="H153" s="12" t="s">
        <v>246</v>
      </c>
      <c r="I153" s="12" t="s">
        <v>247</v>
      </c>
      <c r="J153" s="12" t="s">
        <v>248</v>
      </c>
      <c r="K153" s="12">
        <v>330000</v>
      </c>
      <c r="N153" s="12">
        <v>297.06470999999999</v>
      </c>
      <c r="O153" s="12" t="s">
        <v>249</v>
      </c>
      <c r="P153" s="12" t="s">
        <v>250</v>
      </c>
      <c r="Q153" s="12" t="s">
        <v>639</v>
      </c>
      <c r="R153" s="12">
        <v>71788.319579279909</v>
      </c>
      <c r="S153" s="12">
        <v>71788.319579279909</v>
      </c>
      <c r="T153" s="12">
        <v>21325.776040000001</v>
      </c>
      <c r="U153" s="12">
        <v>88.873893024008424</v>
      </c>
      <c r="V153" s="12">
        <v>88.873893024008424</v>
      </c>
      <c r="W153" s="12">
        <v>48.47</v>
      </c>
      <c r="X153" s="12">
        <v>48.47</v>
      </c>
      <c r="Y153" s="12" t="s">
        <v>256</v>
      </c>
      <c r="Z153" s="12" t="s">
        <v>257</v>
      </c>
      <c r="AA153" s="12" t="s">
        <v>258</v>
      </c>
      <c r="AB153" s="12">
        <v>200000</v>
      </c>
      <c r="AE153" s="12">
        <v>252.505</v>
      </c>
      <c r="AF153" s="12" t="s">
        <v>249</v>
      </c>
      <c r="AG153" s="12" t="s">
        <v>250</v>
      </c>
      <c r="AH153" s="12" t="s">
        <v>255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2">
        <v>0</v>
      </c>
    </row>
    <row r="154" spans="1:72" hidden="1" x14ac:dyDescent="0.25">
      <c r="A154" s="12" t="s">
        <v>240</v>
      </c>
      <c r="B154" s="12" t="s">
        <v>640</v>
      </c>
      <c r="C154" s="12" t="s">
        <v>641</v>
      </c>
      <c r="D154" s="12" t="s">
        <v>547</v>
      </c>
      <c r="E154" s="12">
        <v>55.361759999999997</v>
      </c>
      <c r="F154" s="12" t="s">
        <v>642</v>
      </c>
      <c r="G154" s="12" t="s">
        <v>643</v>
      </c>
      <c r="H154" s="12" t="s">
        <v>36</v>
      </c>
      <c r="I154" s="12" t="s">
        <v>38</v>
      </c>
      <c r="J154" s="12" t="s">
        <v>1709</v>
      </c>
      <c r="K154" s="12">
        <v>100000</v>
      </c>
      <c r="N154" s="12">
        <v>55.361759999999997</v>
      </c>
      <c r="O154" s="12" t="s">
        <v>1802</v>
      </c>
      <c r="P154" s="12" t="s">
        <v>1803</v>
      </c>
      <c r="Q154" s="12" t="s">
        <v>1804</v>
      </c>
      <c r="R154" s="12">
        <v>19139.40401287004</v>
      </c>
      <c r="S154" s="12">
        <v>19139.40401287004</v>
      </c>
      <c r="T154" s="12">
        <v>1059.5911799999999</v>
      </c>
      <c r="U154" s="12">
        <v>24.788172396603539</v>
      </c>
      <c r="V154" s="12">
        <v>24.788172396603539</v>
      </c>
      <c r="W154" s="12">
        <v>46.33</v>
      </c>
      <c r="X154" s="12">
        <v>46.33</v>
      </c>
      <c r="Y154" s="12" t="s">
        <v>246</v>
      </c>
      <c r="Z154" s="12" t="s">
        <v>247</v>
      </c>
      <c r="AA154" s="12" t="s">
        <v>248</v>
      </c>
      <c r="AB154" s="12">
        <v>330000</v>
      </c>
      <c r="AE154" s="12">
        <v>55.361759999999997</v>
      </c>
      <c r="AF154" s="12" t="s">
        <v>249</v>
      </c>
      <c r="AG154" s="12" t="s">
        <v>250</v>
      </c>
      <c r="AH154" s="12" t="s">
        <v>1805</v>
      </c>
      <c r="AI154" s="12">
        <v>158408.0763299189</v>
      </c>
      <c r="AJ154" s="12">
        <v>8769.75065</v>
      </c>
      <c r="AK154" s="12">
        <v>159.27237750782601</v>
      </c>
      <c r="AL154" s="12">
        <v>159.27237750782601</v>
      </c>
      <c r="AM154" s="12">
        <v>59.67</v>
      </c>
      <c r="AN154" s="12">
        <v>59.67</v>
      </c>
      <c r="AO154" s="12" t="s">
        <v>252</v>
      </c>
      <c r="AP154" s="12" t="s">
        <v>253</v>
      </c>
      <c r="AQ154" s="12" t="s">
        <v>254</v>
      </c>
      <c r="AR154" s="12">
        <v>130000</v>
      </c>
      <c r="AU154" s="12">
        <v>47.057499999999997</v>
      </c>
      <c r="AV154" s="12" t="s">
        <v>249</v>
      </c>
      <c r="AW154" s="12" t="s">
        <v>250</v>
      </c>
      <c r="AX154" s="12" t="s">
        <v>255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 t="s">
        <v>256</v>
      </c>
      <c r="BF154" s="12" t="s">
        <v>257</v>
      </c>
      <c r="BG154" s="12" t="s">
        <v>258</v>
      </c>
      <c r="BH154" s="12">
        <v>200000</v>
      </c>
      <c r="BK154" s="12">
        <v>7.05863</v>
      </c>
      <c r="BL154" s="12" t="s">
        <v>249</v>
      </c>
      <c r="BM154" s="12" t="s">
        <v>250</v>
      </c>
      <c r="BN154" s="12" t="s">
        <v>255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</row>
    <row r="155" spans="1:72" hidden="1" x14ac:dyDescent="0.25">
      <c r="A155" s="12" t="s">
        <v>240</v>
      </c>
      <c r="B155" s="12" t="s">
        <v>640</v>
      </c>
      <c r="C155" s="12" t="s">
        <v>641</v>
      </c>
      <c r="D155" s="12" t="s">
        <v>547</v>
      </c>
      <c r="E155" s="12">
        <v>79.088239999999999</v>
      </c>
      <c r="F155" s="12" t="s">
        <v>642</v>
      </c>
      <c r="G155" s="12" t="s">
        <v>643</v>
      </c>
      <c r="H155" s="12" t="s">
        <v>36</v>
      </c>
      <c r="I155" s="12" t="s">
        <v>38</v>
      </c>
      <c r="J155" s="12" t="s">
        <v>1709</v>
      </c>
      <c r="K155" s="12">
        <v>100000</v>
      </c>
      <c r="N155" s="12">
        <v>79.088239999999999</v>
      </c>
      <c r="O155" s="12" t="s">
        <v>1802</v>
      </c>
      <c r="P155" s="12" t="s">
        <v>1803</v>
      </c>
      <c r="Q155" s="12" t="s">
        <v>1804</v>
      </c>
      <c r="R155" s="12">
        <v>19139.40401287004</v>
      </c>
      <c r="S155" s="12">
        <v>19139.40401287004</v>
      </c>
      <c r="T155" s="12">
        <v>1513.7016900000001</v>
      </c>
      <c r="U155" s="12">
        <v>24.788172396603539</v>
      </c>
      <c r="V155" s="12">
        <v>24.788172396603539</v>
      </c>
      <c r="W155" s="12">
        <v>46.33</v>
      </c>
      <c r="X155" s="12">
        <v>46.33</v>
      </c>
      <c r="Y155" s="12" t="s">
        <v>246</v>
      </c>
      <c r="Z155" s="12" t="s">
        <v>247</v>
      </c>
      <c r="AA155" s="12" t="s">
        <v>248</v>
      </c>
      <c r="AB155" s="12">
        <v>330000</v>
      </c>
      <c r="AE155" s="12">
        <v>79.088239999999999</v>
      </c>
      <c r="AF155" s="12" t="s">
        <v>249</v>
      </c>
      <c r="AG155" s="12" t="s">
        <v>250</v>
      </c>
      <c r="AH155" s="12" t="s">
        <v>1805</v>
      </c>
      <c r="AI155" s="12">
        <v>158408.0763299189</v>
      </c>
      <c r="AJ155" s="12">
        <v>12528.21521</v>
      </c>
      <c r="AK155" s="12">
        <v>159.27237750782601</v>
      </c>
      <c r="AL155" s="12">
        <v>159.27237750782601</v>
      </c>
      <c r="AM155" s="12">
        <v>59.67</v>
      </c>
      <c r="AN155" s="12">
        <v>59.67</v>
      </c>
      <c r="AO155" s="12" t="s">
        <v>256</v>
      </c>
      <c r="AP155" s="12" t="s">
        <v>257</v>
      </c>
      <c r="AQ155" s="12" t="s">
        <v>258</v>
      </c>
      <c r="AR155" s="12">
        <v>200000</v>
      </c>
      <c r="AU155" s="12">
        <v>67.224999999999994</v>
      </c>
      <c r="AV155" s="12" t="s">
        <v>249</v>
      </c>
      <c r="AW155" s="12" t="s">
        <v>250</v>
      </c>
      <c r="AX155" s="12" t="s">
        <v>255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</row>
    <row r="156" spans="1:72" hidden="1" x14ac:dyDescent="0.25">
      <c r="A156" s="12" t="s">
        <v>240</v>
      </c>
      <c r="B156" s="12" t="s">
        <v>645</v>
      </c>
      <c r="C156" s="12" t="s">
        <v>646</v>
      </c>
      <c r="D156" s="12" t="s">
        <v>372</v>
      </c>
      <c r="E156" s="12">
        <v>366.95235000000002</v>
      </c>
      <c r="F156" s="12" t="s">
        <v>647</v>
      </c>
      <c r="G156" s="12" t="s">
        <v>648</v>
      </c>
      <c r="H156" s="12" t="s">
        <v>246</v>
      </c>
      <c r="I156" s="12" t="s">
        <v>247</v>
      </c>
      <c r="J156" s="12" t="s">
        <v>248</v>
      </c>
      <c r="K156" s="12">
        <v>330000</v>
      </c>
      <c r="N156" s="12">
        <v>366.95235000000002</v>
      </c>
      <c r="O156" s="12" t="s">
        <v>249</v>
      </c>
      <c r="P156" s="12" t="s">
        <v>250</v>
      </c>
      <c r="Q156" s="12" t="s">
        <v>649</v>
      </c>
      <c r="R156" s="12">
        <v>90276.331633534021</v>
      </c>
      <c r="S156" s="12">
        <v>90276.331633534021</v>
      </c>
      <c r="T156" s="12">
        <v>33127.112309999997</v>
      </c>
      <c r="U156" s="12">
        <v>101.1981347123947</v>
      </c>
      <c r="V156" s="12">
        <v>101.1981347123947</v>
      </c>
      <c r="W156" s="12">
        <v>53.52</v>
      </c>
      <c r="X156" s="12">
        <v>53.52</v>
      </c>
      <c r="Y156" s="12" t="s">
        <v>252</v>
      </c>
      <c r="Z156" s="12" t="s">
        <v>253</v>
      </c>
      <c r="AA156" s="12" t="s">
        <v>254</v>
      </c>
      <c r="AB156" s="12">
        <v>130000</v>
      </c>
      <c r="AE156" s="12">
        <v>311.90949999999998</v>
      </c>
      <c r="AF156" s="12" t="s">
        <v>249</v>
      </c>
      <c r="AG156" s="12" t="s">
        <v>250</v>
      </c>
      <c r="AH156" s="12" t="s">
        <v>255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2">
        <v>0</v>
      </c>
      <c r="AO156" s="12" t="s">
        <v>256</v>
      </c>
      <c r="AP156" s="12" t="s">
        <v>257</v>
      </c>
      <c r="AQ156" s="12" t="s">
        <v>258</v>
      </c>
      <c r="AR156" s="12">
        <v>200000</v>
      </c>
      <c r="AU156" s="12">
        <v>46.786430000000003</v>
      </c>
      <c r="AV156" s="12" t="s">
        <v>249</v>
      </c>
      <c r="AW156" s="12" t="s">
        <v>250</v>
      </c>
      <c r="AX156" s="12" t="s">
        <v>255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</row>
    <row r="157" spans="1:72" hidden="1" x14ac:dyDescent="0.25">
      <c r="A157" s="12" t="s">
        <v>240</v>
      </c>
      <c r="B157" s="12" t="s">
        <v>645</v>
      </c>
      <c r="C157" s="12" t="s">
        <v>646</v>
      </c>
      <c r="D157" s="12" t="s">
        <v>372</v>
      </c>
      <c r="E157" s="12">
        <v>524.21765000000005</v>
      </c>
      <c r="F157" s="12" t="s">
        <v>647</v>
      </c>
      <c r="G157" s="12" t="s">
        <v>648</v>
      </c>
      <c r="H157" s="12" t="s">
        <v>246</v>
      </c>
      <c r="I157" s="12" t="s">
        <v>247</v>
      </c>
      <c r="J157" s="12" t="s">
        <v>248</v>
      </c>
      <c r="K157" s="12">
        <v>330000</v>
      </c>
      <c r="N157" s="12">
        <v>524.21765000000005</v>
      </c>
      <c r="O157" s="12" t="s">
        <v>249</v>
      </c>
      <c r="P157" s="12" t="s">
        <v>250</v>
      </c>
      <c r="Q157" s="12" t="s">
        <v>649</v>
      </c>
      <c r="R157" s="12">
        <v>90276.331633534021</v>
      </c>
      <c r="S157" s="12">
        <v>90276.331633534021</v>
      </c>
      <c r="T157" s="12">
        <v>47324.446150000003</v>
      </c>
      <c r="U157" s="12">
        <v>101.1981347123947</v>
      </c>
      <c r="V157" s="12">
        <v>101.1981347123947</v>
      </c>
      <c r="W157" s="12">
        <v>53.52</v>
      </c>
      <c r="X157" s="12">
        <v>53.52</v>
      </c>
      <c r="Y157" s="12" t="s">
        <v>256</v>
      </c>
      <c r="Z157" s="12" t="s">
        <v>257</v>
      </c>
      <c r="AA157" s="12" t="s">
        <v>258</v>
      </c>
      <c r="AB157" s="12">
        <v>200000</v>
      </c>
      <c r="AE157" s="12">
        <v>445.58499999999998</v>
      </c>
      <c r="AF157" s="12" t="s">
        <v>249</v>
      </c>
      <c r="AG157" s="12" t="s">
        <v>250</v>
      </c>
      <c r="AH157" s="12" t="s">
        <v>255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2">
        <v>0</v>
      </c>
    </row>
    <row r="158" spans="1:72" hidden="1" x14ac:dyDescent="0.25">
      <c r="A158" s="12" t="s">
        <v>240</v>
      </c>
      <c r="B158" s="12" t="s">
        <v>650</v>
      </c>
      <c r="C158" s="12" t="s">
        <v>651</v>
      </c>
      <c r="D158" s="12" t="s">
        <v>261</v>
      </c>
      <c r="E158" s="12">
        <v>88.41</v>
      </c>
      <c r="F158" s="12" t="s">
        <v>652</v>
      </c>
      <c r="G158" s="12" t="s">
        <v>653</v>
      </c>
      <c r="H158" s="12" t="s">
        <v>30</v>
      </c>
      <c r="I158" s="12" t="s">
        <v>32</v>
      </c>
      <c r="J158" s="12" t="s">
        <v>1709</v>
      </c>
      <c r="K158" s="12">
        <v>150000</v>
      </c>
      <c r="N158" s="12">
        <v>88.41</v>
      </c>
      <c r="O158" s="12" t="s">
        <v>1710</v>
      </c>
      <c r="P158" s="12" t="s">
        <v>1711</v>
      </c>
      <c r="Q158" s="12" t="s">
        <v>1806</v>
      </c>
      <c r="R158" s="12">
        <v>15512.717444816981</v>
      </c>
      <c r="S158" s="12">
        <v>15512.717444816981</v>
      </c>
      <c r="T158" s="12">
        <v>1371.4793500000001</v>
      </c>
      <c r="U158" s="12">
        <v>18.193970416465891</v>
      </c>
      <c r="V158" s="12">
        <v>18.193970416465891</v>
      </c>
      <c r="W158" s="12">
        <v>51.16</v>
      </c>
      <c r="X158" s="12">
        <v>51.16</v>
      </c>
      <c r="Y158" s="12" t="s">
        <v>246</v>
      </c>
      <c r="Z158" s="12" t="s">
        <v>247</v>
      </c>
      <c r="AA158" s="12" t="s">
        <v>248</v>
      </c>
      <c r="AB158" s="12">
        <v>330000</v>
      </c>
      <c r="AE158" s="12">
        <v>88.41</v>
      </c>
      <c r="AF158" s="12" t="s">
        <v>249</v>
      </c>
      <c r="AG158" s="12" t="s">
        <v>250</v>
      </c>
      <c r="AH158" s="12" t="s">
        <v>1713</v>
      </c>
      <c r="AI158" s="12">
        <v>126661.25476523839</v>
      </c>
      <c r="AJ158" s="12">
        <v>11198.12153</v>
      </c>
      <c r="AK158" s="12">
        <v>143.21093521542059</v>
      </c>
      <c r="AL158" s="12">
        <v>143.21093521542059</v>
      </c>
      <c r="AM158" s="12">
        <v>53.07</v>
      </c>
      <c r="AN158" s="12">
        <v>53.07</v>
      </c>
      <c r="AO158" s="12" t="s">
        <v>252</v>
      </c>
      <c r="AP158" s="12" t="s">
        <v>253</v>
      </c>
      <c r="AQ158" s="12" t="s">
        <v>254</v>
      </c>
      <c r="AR158" s="12">
        <v>130000</v>
      </c>
      <c r="AU158" s="12">
        <v>75.148499999999999</v>
      </c>
      <c r="AV158" s="12" t="s">
        <v>249</v>
      </c>
      <c r="AW158" s="12" t="s">
        <v>250</v>
      </c>
      <c r="AX158" s="12" t="s">
        <v>255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2" t="s">
        <v>256</v>
      </c>
      <c r="BF158" s="12" t="s">
        <v>257</v>
      </c>
      <c r="BG158" s="12" t="s">
        <v>258</v>
      </c>
      <c r="BH158" s="12">
        <v>200000</v>
      </c>
      <c r="BK158" s="12">
        <v>11.27228</v>
      </c>
      <c r="BL158" s="12" t="s">
        <v>249</v>
      </c>
      <c r="BM158" s="12" t="s">
        <v>250</v>
      </c>
      <c r="BN158" s="12" t="s">
        <v>255</v>
      </c>
      <c r="BO158" s="12">
        <v>0</v>
      </c>
      <c r="BP158" s="12">
        <v>0</v>
      </c>
      <c r="BQ158" s="12">
        <v>0</v>
      </c>
      <c r="BR158" s="12">
        <v>0</v>
      </c>
      <c r="BS158" s="12">
        <v>0</v>
      </c>
      <c r="BT158" s="12">
        <v>0</v>
      </c>
    </row>
    <row r="159" spans="1:72" hidden="1" x14ac:dyDescent="0.25">
      <c r="A159" s="12" t="s">
        <v>240</v>
      </c>
      <c r="B159" s="12" t="s">
        <v>650</v>
      </c>
      <c r="C159" s="12" t="s">
        <v>651</v>
      </c>
      <c r="D159" s="12" t="s">
        <v>261</v>
      </c>
      <c r="E159" s="12">
        <v>126.3</v>
      </c>
      <c r="F159" s="12" t="s">
        <v>652</v>
      </c>
      <c r="G159" s="12" t="s">
        <v>653</v>
      </c>
      <c r="H159" s="12" t="s">
        <v>30</v>
      </c>
      <c r="I159" s="12" t="s">
        <v>32</v>
      </c>
      <c r="J159" s="12" t="s">
        <v>1709</v>
      </c>
      <c r="K159" s="12">
        <v>150000</v>
      </c>
      <c r="N159" s="12">
        <v>126.3</v>
      </c>
      <c r="O159" s="12" t="s">
        <v>1710</v>
      </c>
      <c r="P159" s="12" t="s">
        <v>1711</v>
      </c>
      <c r="Q159" s="12" t="s">
        <v>1806</v>
      </c>
      <c r="R159" s="12">
        <v>15512.717444816981</v>
      </c>
      <c r="S159" s="12">
        <v>15512.717444816981</v>
      </c>
      <c r="T159" s="12">
        <v>1959.25621</v>
      </c>
      <c r="U159" s="12">
        <v>18.193970416465891</v>
      </c>
      <c r="V159" s="12">
        <v>18.193970416465891</v>
      </c>
      <c r="W159" s="12">
        <v>51.16</v>
      </c>
      <c r="X159" s="12">
        <v>51.16</v>
      </c>
      <c r="Y159" s="12" t="s">
        <v>246</v>
      </c>
      <c r="Z159" s="12" t="s">
        <v>247</v>
      </c>
      <c r="AA159" s="12" t="s">
        <v>248</v>
      </c>
      <c r="AB159" s="12">
        <v>330000</v>
      </c>
      <c r="AE159" s="12">
        <v>126.3</v>
      </c>
      <c r="AF159" s="12" t="s">
        <v>249</v>
      </c>
      <c r="AG159" s="12" t="s">
        <v>250</v>
      </c>
      <c r="AH159" s="12" t="s">
        <v>1713</v>
      </c>
      <c r="AI159" s="12">
        <v>126661.25476523839</v>
      </c>
      <c r="AJ159" s="12">
        <v>15997.31648</v>
      </c>
      <c r="AK159" s="12">
        <v>143.21093521542059</v>
      </c>
      <c r="AL159" s="12">
        <v>143.21093521542059</v>
      </c>
      <c r="AM159" s="12">
        <v>53.07</v>
      </c>
      <c r="AN159" s="12">
        <v>53.07</v>
      </c>
      <c r="AO159" s="12" t="s">
        <v>256</v>
      </c>
      <c r="AP159" s="12" t="s">
        <v>257</v>
      </c>
      <c r="AQ159" s="12" t="s">
        <v>258</v>
      </c>
      <c r="AR159" s="12">
        <v>200000</v>
      </c>
      <c r="AU159" s="12">
        <v>107.355</v>
      </c>
      <c r="AV159" s="12" t="s">
        <v>249</v>
      </c>
      <c r="AW159" s="12" t="s">
        <v>250</v>
      </c>
      <c r="AX159" s="12" t="s">
        <v>255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</row>
    <row r="160" spans="1:72" hidden="1" x14ac:dyDescent="0.25">
      <c r="A160" s="12" t="s">
        <v>240</v>
      </c>
      <c r="B160" s="12" t="s">
        <v>655</v>
      </c>
      <c r="C160" s="12" t="s">
        <v>656</v>
      </c>
      <c r="D160" s="12" t="s">
        <v>656</v>
      </c>
      <c r="E160" s="12">
        <v>55430.529410000003</v>
      </c>
      <c r="F160" s="12" t="s">
        <v>657</v>
      </c>
      <c r="G160" s="12" t="s">
        <v>658</v>
      </c>
      <c r="H160" s="12" t="s">
        <v>246</v>
      </c>
      <c r="I160" s="12" t="s">
        <v>247</v>
      </c>
      <c r="J160" s="12" t="s">
        <v>248</v>
      </c>
      <c r="K160" s="12">
        <v>330000</v>
      </c>
      <c r="N160" s="12">
        <v>55430.529410000003</v>
      </c>
      <c r="O160" s="12" t="s">
        <v>249</v>
      </c>
      <c r="P160" s="12" t="s">
        <v>250</v>
      </c>
      <c r="Q160" s="12" t="s">
        <v>659</v>
      </c>
      <c r="R160" s="12">
        <v>36552.003596726558</v>
      </c>
      <c r="S160" s="12">
        <v>36552.003596726558</v>
      </c>
      <c r="T160" s="12">
        <v>2026096.9104299999</v>
      </c>
      <c r="U160" s="12">
        <v>54.608285840823868</v>
      </c>
      <c r="V160" s="12">
        <v>54.608285840823868</v>
      </c>
      <c r="W160" s="12">
        <v>40.159999999999997</v>
      </c>
      <c r="X160" s="12">
        <v>40.159999999999997</v>
      </c>
      <c r="Y160" s="12" t="s">
        <v>252</v>
      </c>
      <c r="Z160" s="12" t="s">
        <v>253</v>
      </c>
      <c r="AA160" s="12" t="s">
        <v>254</v>
      </c>
      <c r="AB160" s="12">
        <v>130000</v>
      </c>
      <c r="AE160" s="12">
        <v>47115.95</v>
      </c>
      <c r="AF160" s="12" t="s">
        <v>249</v>
      </c>
      <c r="AG160" s="12" t="s">
        <v>250</v>
      </c>
      <c r="AH160" s="12" t="s">
        <v>255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 t="s">
        <v>256</v>
      </c>
      <c r="AP160" s="12" t="s">
        <v>257</v>
      </c>
      <c r="AQ160" s="12" t="s">
        <v>258</v>
      </c>
      <c r="AR160" s="12">
        <v>200000</v>
      </c>
      <c r="AU160" s="12">
        <v>7067.3924999999999</v>
      </c>
      <c r="AV160" s="12" t="s">
        <v>249</v>
      </c>
      <c r="AW160" s="12" t="s">
        <v>250</v>
      </c>
      <c r="AX160" s="12" t="s">
        <v>255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</row>
    <row r="161" spans="1:72" hidden="1" x14ac:dyDescent="0.25">
      <c r="A161" s="12" t="s">
        <v>240</v>
      </c>
      <c r="B161" s="12" t="s">
        <v>655</v>
      </c>
      <c r="C161" s="12" t="s">
        <v>656</v>
      </c>
      <c r="D161" s="12" t="s">
        <v>656</v>
      </c>
      <c r="E161" s="12">
        <v>79186.470589999997</v>
      </c>
      <c r="F161" s="12" t="s">
        <v>657</v>
      </c>
      <c r="G161" s="12" t="s">
        <v>658</v>
      </c>
      <c r="H161" s="12" t="s">
        <v>246</v>
      </c>
      <c r="I161" s="12" t="s">
        <v>247</v>
      </c>
      <c r="J161" s="12" t="s">
        <v>248</v>
      </c>
      <c r="K161" s="12">
        <v>330000</v>
      </c>
      <c r="N161" s="12">
        <v>79186.470589999997</v>
      </c>
      <c r="O161" s="12" t="s">
        <v>249</v>
      </c>
      <c r="P161" s="12" t="s">
        <v>250</v>
      </c>
      <c r="Q161" s="12" t="s">
        <v>659</v>
      </c>
      <c r="R161" s="12">
        <v>36552.003596726558</v>
      </c>
      <c r="S161" s="12">
        <v>36552.003596726558</v>
      </c>
      <c r="T161" s="12">
        <v>2894424.1577499998</v>
      </c>
      <c r="U161" s="12">
        <v>54.608285840823868</v>
      </c>
      <c r="V161" s="12">
        <v>54.608285840823868</v>
      </c>
      <c r="W161" s="12">
        <v>40.159999999999997</v>
      </c>
      <c r="X161" s="12">
        <v>40.159999999999997</v>
      </c>
      <c r="Y161" s="12" t="s">
        <v>256</v>
      </c>
      <c r="Z161" s="12" t="s">
        <v>257</v>
      </c>
      <c r="AA161" s="12" t="s">
        <v>258</v>
      </c>
      <c r="AB161" s="12">
        <v>200000</v>
      </c>
      <c r="AE161" s="12">
        <v>67308.5</v>
      </c>
      <c r="AF161" s="12" t="s">
        <v>249</v>
      </c>
      <c r="AG161" s="12" t="s">
        <v>250</v>
      </c>
      <c r="AH161" s="12" t="s">
        <v>255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2">
        <v>0</v>
      </c>
    </row>
    <row r="162" spans="1:72" hidden="1" x14ac:dyDescent="0.25">
      <c r="A162" s="12" t="s">
        <v>240</v>
      </c>
      <c r="B162" s="12" t="s">
        <v>660</v>
      </c>
      <c r="C162" s="12" t="s">
        <v>661</v>
      </c>
      <c r="D162" s="12" t="s">
        <v>283</v>
      </c>
      <c r="E162" s="12">
        <v>56.650590000000001</v>
      </c>
      <c r="F162" s="12" t="s">
        <v>662</v>
      </c>
      <c r="G162" s="12" t="s">
        <v>663</v>
      </c>
      <c r="H162" s="12" t="s">
        <v>9</v>
      </c>
      <c r="I162" s="12" t="s">
        <v>11</v>
      </c>
      <c r="J162" s="12" t="s">
        <v>1709</v>
      </c>
      <c r="K162" s="12">
        <v>150000</v>
      </c>
      <c r="N162" s="12">
        <v>56.650590000000001</v>
      </c>
      <c r="O162" s="12" t="s">
        <v>1718</v>
      </c>
      <c r="P162" s="12" t="s">
        <v>1719</v>
      </c>
      <c r="Q162" s="12" t="s">
        <v>1807</v>
      </c>
      <c r="R162" s="12">
        <v>46131.934132563911</v>
      </c>
      <c r="S162" s="12">
        <v>46131.934132563911</v>
      </c>
      <c r="T162" s="12">
        <v>2613.40121</v>
      </c>
      <c r="U162" s="12">
        <v>45.344808670526731</v>
      </c>
      <c r="V162" s="12">
        <v>45.344808670526731</v>
      </c>
      <c r="W162" s="12">
        <v>61.04</v>
      </c>
      <c r="X162" s="12">
        <v>61.04</v>
      </c>
      <c r="Y162" s="12" t="s">
        <v>246</v>
      </c>
      <c r="Z162" s="12" t="s">
        <v>247</v>
      </c>
      <c r="AA162" s="12" t="s">
        <v>248</v>
      </c>
      <c r="AB162" s="12">
        <v>330000</v>
      </c>
      <c r="AE162" s="12">
        <v>56.650590000000001</v>
      </c>
      <c r="AF162" s="12" t="s">
        <v>249</v>
      </c>
      <c r="AG162" s="12" t="s">
        <v>250</v>
      </c>
      <c r="AH162" s="12" t="s">
        <v>1721</v>
      </c>
      <c r="AI162" s="12">
        <v>112115.4742760909</v>
      </c>
      <c r="AJ162" s="12">
        <v>6351.4075700000003</v>
      </c>
      <c r="AK162" s="12">
        <v>133.28412544522311</v>
      </c>
      <c r="AL162" s="12">
        <v>133.28412544522311</v>
      </c>
      <c r="AM162" s="12">
        <v>50.47</v>
      </c>
      <c r="AN162" s="12">
        <v>50.47</v>
      </c>
      <c r="AO162" s="12" t="s">
        <v>252</v>
      </c>
      <c r="AP162" s="12" t="s">
        <v>253</v>
      </c>
      <c r="AQ162" s="12" t="s">
        <v>254</v>
      </c>
      <c r="AR162" s="12">
        <v>130000</v>
      </c>
      <c r="AU162" s="12">
        <v>48.152999999999999</v>
      </c>
      <c r="AV162" s="12" t="s">
        <v>249</v>
      </c>
      <c r="AW162" s="12" t="s">
        <v>250</v>
      </c>
      <c r="AX162" s="12" t="s">
        <v>255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2" t="s">
        <v>256</v>
      </c>
      <c r="BF162" s="12" t="s">
        <v>257</v>
      </c>
      <c r="BG162" s="12" t="s">
        <v>258</v>
      </c>
      <c r="BH162" s="12">
        <v>200000</v>
      </c>
      <c r="BK162" s="12">
        <v>7.22295</v>
      </c>
      <c r="BL162" s="12" t="s">
        <v>249</v>
      </c>
      <c r="BM162" s="12" t="s">
        <v>250</v>
      </c>
      <c r="BN162" s="12" t="s">
        <v>255</v>
      </c>
      <c r="BO162" s="12">
        <v>0</v>
      </c>
      <c r="BP162" s="12">
        <v>0</v>
      </c>
      <c r="BQ162" s="12">
        <v>0</v>
      </c>
      <c r="BR162" s="12">
        <v>0</v>
      </c>
      <c r="BS162" s="12">
        <v>0</v>
      </c>
      <c r="BT162" s="12">
        <v>0</v>
      </c>
    </row>
    <row r="163" spans="1:72" hidden="1" x14ac:dyDescent="0.25">
      <c r="A163" s="12" t="s">
        <v>240</v>
      </c>
      <c r="B163" s="12" t="s">
        <v>660</v>
      </c>
      <c r="C163" s="12" t="s">
        <v>661</v>
      </c>
      <c r="D163" s="12" t="s">
        <v>283</v>
      </c>
      <c r="E163" s="12">
        <v>80.929410000000004</v>
      </c>
      <c r="F163" s="12" t="s">
        <v>662</v>
      </c>
      <c r="G163" s="12" t="s">
        <v>663</v>
      </c>
      <c r="H163" s="12" t="s">
        <v>9</v>
      </c>
      <c r="I163" s="12" t="s">
        <v>11</v>
      </c>
      <c r="J163" s="12" t="s">
        <v>1709</v>
      </c>
      <c r="K163" s="12">
        <v>150000</v>
      </c>
      <c r="N163" s="12">
        <v>80.929410000000004</v>
      </c>
      <c r="O163" s="12" t="s">
        <v>1718</v>
      </c>
      <c r="P163" s="12" t="s">
        <v>1719</v>
      </c>
      <c r="Q163" s="12" t="s">
        <v>1807</v>
      </c>
      <c r="R163" s="12">
        <v>46131.934132563911</v>
      </c>
      <c r="S163" s="12">
        <v>46131.934132563911</v>
      </c>
      <c r="T163" s="12">
        <v>3733.4302899999998</v>
      </c>
      <c r="U163" s="12">
        <v>45.344808670526731</v>
      </c>
      <c r="V163" s="12">
        <v>45.344808670526731</v>
      </c>
      <c r="W163" s="12">
        <v>61.04</v>
      </c>
      <c r="X163" s="12">
        <v>61.04</v>
      </c>
      <c r="Y163" s="12" t="s">
        <v>246</v>
      </c>
      <c r="Z163" s="12" t="s">
        <v>247</v>
      </c>
      <c r="AA163" s="12" t="s">
        <v>248</v>
      </c>
      <c r="AB163" s="12">
        <v>330000</v>
      </c>
      <c r="AE163" s="12">
        <v>80.929410000000004</v>
      </c>
      <c r="AF163" s="12" t="s">
        <v>249</v>
      </c>
      <c r="AG163" s="12" t="s">
        <v>250</v>
      </c>
      <c r="AH163" s="12" t="s">
        <v>1721</v>
      </c>
      <c r="AI163" s="12">
        <v>112115.4742760909</v>
      </c>
      <c r="AJ163" s="12">
        <v>9073.4393799999998</v>
      </c>
      <c r="AK163" s="12">
        <v>133.28412544522311</v>
      </c>
      <c r="AL163" s="12">
        <v>133.28412544522311</v>
      </c>
      <c r="AM163" s="12">
        <v>50.47</v>
      </c>
      <c r="AN163" s="12">
        <v>50.47</v>
      </c>
      <c r="AO163" s="12" t="s">
        <v>256</v>
      </c>
      <c r="AP163" s="12" t="s">
        <v>257</v>
      </c>
      <c r="AQ163" s="12" t="s">
        <v>258</v>
      </c>
      <c r="AR163" s="12">
        <v>200000</v>
      </c>
      <c r="AU163" s="12">
        <v>68.790000000000006</v>
      </c>
      <c r="AV163" s="12" t="s">
        <v>249</v>
      </c>
      <c r="AW163" s="12" t="s">
        <v>250</v>
      </c>
      <c r="AX163" s="12" t="s">
        <v>255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</row>
    <row r="164" spans="1:72" x14ac:dyDescent="0.25">
      <c r="A164" s="12" t="s">
        <v>240</v>
      </c>
      <c r="B164" s="12" t="s">
        <v>133</v>
      </c>
      <c r="C164" s="12" t="s">
        <v>134</v>
      </c>
      <c r="D164" s="12" t="s">
        <v>265</v>
      </c>
      <c r="E164" s="12">
        <v>104.28353</v>
      </c>
      <c r="F164" s="12" t="s">
        <v>665</v>
      </c>
      <c r="G164" s="12" t="s">
        <v>666</v>
      </c>
      <c r="H164" s="12" t="s">
        <v>15</v>
      </c>
      <c r="I164" s="12" t="s">
        <v>17</v>
      </c>
      <c r="J164" s="12" t="s">
        <v>1709</v>
      </c>
      <c r="K164" s="12">
        <v>150000</v>
      </c>
      <c r="N164" s="12">
        <v>104.28353</v>
      </c>
      <c r="O164" s="12" t="s">
        <v>1714</v>
      </c>
      <c r="P164" s="12" t="s">
        <v>1715</v>
      </c>
      <c r="Q164" s="12" t="s">
        <v>1808</v>
      </c>
      <c r="R164" s="12">
        <v>13423.764896892269</v>
      </c>
      <c r="S164" s="12">
        <v>13423.764896892269</v>
      </c>
      <c r="T164" s="12">
        <v>1399.8775800000001</v>
      </c>
      <c r="U164" s="12">
        <v>23.463907754552579</v>
      </c>
      <c r="V164" s="12">
        <v>23.463907754552579</v>
      </c>
      <c r="W164" s="12">
        <v>34.33</v>
      </c>
      <c r="X164" s="12">
        <v>34.33</v>
      </c>
      <c r="Y164" s="12" t="s">
        <v>246</v>
      </c>
      <c r="Z164" s="12" t="s">
        <v>247</v>
      </c>
      <c r="AA164" s="12" t="s">
        <v>248</v>
      </c>
      <c r="AB164" s="12">
        <v>330000</v>
      </c>
      <c r="AE164" s="12">
        <v>104.28353</v>
      </c>
      <c r="AF164" s="12" t="s">
        <v>249</v>
      </c>
      <c r="AG164" s="12" t="s">
        <v>250</v>
      </c>
      <c r="AH164" s="12" t="s">
        <v>1717</v>
      </c>
      <c r="AI164" s="12">
        <v>83635.64339466262</v>
      </c>
      <c r="AJ164" s="12">
        <v>8721.8200799999995</v>
      </c>
      <c r="AK164" s="12">
        <v>82.957548761313234</v>
      </c>
      <c r="AL164" s="12">
        <v>82.957548761313234</v>
      </c>
      <c r="AM164" s="12">
        <v>60.49</v>
      </c>
      <c r="AN164" s="12">
        <v>60.49</v>
      </c>
      <c r="AO164" s="12" t="s">
        <v>252</v>
      </c>
      <c r="AP164" s="12" t="s">
        <v>253</v>
      </c>
      <c r="AQ164" s="12" t="s">
        <v>254</v>
      </c>
      <c r="AR164" s="12">
        <v>130000</v>
      </c>
      <c r="AU164" s="12">
        <v>88.641000000000005</v>
      </c>
      <c r="AV164" s="12" t="s">
        <v>249</v>
      </c>
      <c r="AW164" s="12" t="s">
        <v>250</v>
      </c>
      <c r="AX164" s="12" t="s">
        <v>255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2" t="s">
        <v>256</v>
      </c>
      <c r="BF164" s="12" t="s">
        <v>257</v>
      </c>
      <c r="BG164" s="12" t="s">
        <v>258</v>
      </c>
      <c r="BH164" s="12">
        <v>200000</v>
      </c>
      <c r="BK164" s="12">
        <v>13.296150000000001</v>
      </c>
      <c r="BL164" s="12" t="s">
        <v>249</v>
      </c>
      <c r="BM164" s="12" t="s">
        <v>250</v>
      </c>
      <c r="BN164" s="12" t="s">
        <v>255</v>
      </c>
      <c r="BO164" s="12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</row>
    <row r="165" spans="1:72" x14ac:dyDescent="0.25">
      <c r="A165" s="12" t="s">
        <v>240</v>
      </c>
      <c r="B165" s="12" t="s">
        <v>133</v>
      </c>
      <c r="C165" s="12" t="s">
        <v>134</v>
      </c>
      <c r="D165" s="12" t="s">
        <v>265</v>
      </c>
      <c r="E165" s="12">
        <v>148.97647000000001</v>
      </c>
      <c r="F165" s="12" t="s">
        <v>665</v>
      </c>
      <c r="G165" s="12" t="s">
        <v>666</v>
      </c>
      <c r="H165" s="12" t="s">
        <v>15</v>
      </c>
      <c r="I165" s="12" t="s">
        <v>17</v>
      </c>
      <c r="J165" s="12" t="s">
        <v>1709</v>
      </c>
      <c r="K165" s="12">
        <v>150000</v>
      </c>
      <c r="N165" s="12">
        <v>148.97647000000001</v>
      </c>
      <c r="O165" s="12" t="s">
        <v>1714</v>
      </c>
      <c r="P165" s="12" t="s">
        <v>1715</v>
      </c>
      <c r="Q165" s="12" t="s">
        <v>1808</v>
      </c>
      <c r="R165" s="12">
        <v>13423.764896892269</v>
      </c>
      <c r="S165" s="12">
        <v>13423.764896892269</v>
      </c>
      <c r="T165" s="12">
        <v>1999.82512</v>
      </c>
      <c r="U165" s="12">
        <v>23.463907754552579</v>
      </c>
      <c r="V165" s="12">
        <v>23.463907754552579</v>
      </c>
      <c r="W165" s="12">
        <v>34.33</v>
      </c>
      <c r="X165" s="12">
        <v>34.33</v>
      </c>
      <c r="Y165" s="12" t="s">
        <v>246</v>
      </c>
      <c r="Z165" s="12" t="s">
        <v>247</v>
      </c>
      <c r="AA165" s="12" t="s">
        <v>248</v>
      </c>
      <c r="AB165" s="12">
        <v>330000</v>
      </c>
      <c r="AE165" s="12">
        <v>148.97647000000001</v>
      </c>
      <c r="AF165" s="12" t="s">
        <v>249</v>
      </c>
      <c r="AG165" s="12" t="s">
        <v>250</v>
      </c>
      <c r="AH165" s="12" t="s">
        <v>1717</v>
      </c>
      <c r="AI165" s="12">
        <v>83635.64339466262</v>
      </c>
      <c r="AJ165" s="12">
        <v>12459.742969999999</v>
      </c>
      <c r="AK165" s="12">
        <v>82.957548761313234</v>
      </c>
      <c r="AL165" s="12">
        <v>82.957548761313234</v>
      </c>
      <c r="AM165" s="12">
        <v>60.49</v>
      </c>
      <c r="AN165" s="12">
        <v>60.49</v>
      </c>
      <c r="AO165" s="12" t="s">
        <v>256</v>
      </c>
      <c r="AP165" s="12" t="s">
        <v>257</v>
      </c>
      <c r="AQ165" s="12" t="s">
        <v>258</v>
      </c>
      <c r="AR165" s="12">
        <v>200000</v>
      </c>
      <c r="AU165" s="12">
        <v>126.63</v>
      </c>
      <c r="AV165" s="12" t="s">
        <v>249</v>
      </c>
      <c r="AW165" s="12" t="s">
        <v>250</v>
      </c>
      <c r="AX165" s="12" t="s">
        <v>255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</row>
    <row r="166" spans="1:72" hidden="1" x14ac:dyDescent="0.25">
      <c r="A166" s="12" t="s">
        <v>240</v>
      </c>
      <c r="B166" s="12" t="s">
        <v>668</v>
      </c>
      <c r="C166" s="12" t="s">
        <v>669</v>
      </c>
      <c r="D166" s="12" t="s">
        <v>669</v>
      </c>
      <c r="E166" s="12">
        <v>1675.05882</v>
      </c>
      <c r="F166" s="12" t="s">
        <v>670</v>
      </c>
      <c r="G166" s="12" t="s">
        <v>671</v>
      </c>
      <c r="H166" s="12" t="s">
        <v>9</v>
      </c>
      <c r="I166" s="12" t="s">
        <v>11</v>
      </c>
      <c r="J166" s="12" t="s">
        <v>1709</v>
      </c>
      <c r="K166" s="12">
        <v>150000</v>
      </c>
      <c r="N166" s="12">
        <v>1675.05882</v>
      </c>
      <c r="O166" s="12" t="s">
        <v>1718</v>
      </c>
      <c r="P166" s="12" t="s">
        <v>1719</v>
      </c>
      <c r="Q166" s="12" t="s">
        <v>1809</v>
      </c>
      <c r="R166" s="12">
        <v>14078.40751600582</v>
      </c>
      <c r="S166" s="12">
        <v>14078.40751600582</v>
      </c>
      <c r="T166" s="12">
        <v>23582.16073</v>
      </c>
      <c r="U166" s="12">
        <v>19.828512109954389</v>
      </c>
      <c r="V166" s="12">
        <v>19.828512109954389</v>
      </c>
      <c r="W166" s="12">
        <v>42.6</v>
      </c>
      <c r="X166" s="12">
        <v>42.6</v>
      </c>
      <c r="Y166" s="12" t="s">
        <v>246</v>
      </c>
      <c r="Z166" s="12" t="s">
        <v>247</v>
      </c>
      <c r="AA166" s="12" t="s">
        <v>248</v>
      </c>
      <c r="AB166" s="12">
        <v>330000</v>
      </c>
      <c r="AE166" s="12">
        <v>1675.05882</v>
      </c>
      <c r="AF166" s="12" t="s">
        <v>249</v>
      </c>
      <c r="AG166" s="12" t="s">
        <v>250</v>
      </c>
      <c r="AH166" s="12" t="s">
        <v>1721</v>
      </c>
      <c r="AI166" s="12">
        <v>112115.4742760909</v>
      </c>
      <c r="AJ166" s="12">
        <v>187800.01444</v>
      </c>
      <c r="AK166" s="12">
        <v>133.28412544522311</v>
      </c>
      <c r="AL166" s="12">
        <v>133.28412544522311</v>
      </c>
      <c r="AM166" s="12">
        <v>50.47</v>
      </c>
      <c r="AN166" s="12">
        <v>50.47</v>
      </c>
      <c r="AO166" s="12" t="s">
        <v>252</v>
      </c>
      <c r="AP166" s="12" t="s">
        <v>253</v>
      </c>
      <c r="AQ166" s="12" t="s">
        <v>254</v>
      </c>
      <c r="AR166" s="12">
        <v>130000</v>
      </c>
      <c r="AU166" s="12">
        <v>1423.8</v>
      </c>
      <c r="AV166" s="12" t="s">
        <v>249</v>
      </c>
      <c r="AW166" s="12" t="s">
        <v>250</v>
      </c>
      <c r="AX166" s="12" t="s">
        <v>255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 t="s">
        <v>256</v>
      </c>
      <c r="BF166" s="12" t="s">
        <v>257</v>
      </c>
      <c r="BG166" s="12" t="s">
        <v>258</v>
      </c>
      <c r="BH166" s="12">
        <v>200000</v>
      </c>
      <c r="BK166" s="12">
        <v>213.57</v>
      </c>
      <c r="BL166" s="12" t="s">
        <v>249</v>
      </c>
      <c r="BM166" s="12" t="s">
        <v>250</v>
      </c>
      <c r="BN166" s="12" t="s">
        <v>255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</row>
    <row r="167" spans="1:72" hidden="1" x14ac:dyDescent="0.25">
      <c r="A167" s="12" t="s">
        <v>240</v>
      </c>
      <c r="B167" s="12" t="s">
        <v>668</v>
      </c>
      <c r="C167" s="12" t="s">
        <v>669</v>
      </c>
      <c r="D167" s="12" t="s">
        <v>669</v>
      </c>
      <c r="E167" s="12">
        <v>2392.9411799999998</v>
      </c>
      <c r="F167" s="12" t="s">
        <v>670</v>
      </c>
      <c r="G167" s="12" t="s">
        <v>671</v>
      </c>
      <c r="H167" s="12" t="s">
        <v>9</v>
      </c>
      <c r="I167" s="12" t="s">
        <v>11</v>
      </c>
      <c r="J167" s="12" t="s">
        <v>1709</v>
      </c>
      <c r="K167" s="12">
        <v>150000</v>
      </c>
      <c r="N167" s="12">
        <v>2392.9411799999998</v>
      </c>
      <c r="O167" s="12" t="s">
        <v>1718</v>
      </c>
      <c r="P167" s="12" t="s">
        <v>1719</v>
      </c>
      <c r="Q167" s="12" t="s">
        <v>1809</v>
      </c>
      <c r="R167" s="12">
        <v>14078.40751600582</v>
      </c>
      <c r="S167" s="12">
        <v>14078.40751600582</v>
      </c>
      <c r="T167" s="12">
        <v>33688.801050000002</v>
      </c>
      <c r="U167" s="12">
        <v>19.828512109954389</v>
      </c>
      <c r="V167" s="12">
        <v>19.828512109954389</v>
      </c>
      <c r="W167" s="12">
        <v>42.6</v>
      </c>
      <c r="X167" s="12">
        <v>42.6</v>
      </c>
      <c r="Y167" s="12" t="s">
        <v>246</v>
      </c>
      <c r="Z167" s="12" t="s">
        <v>247</v>
      </c>
      <c r="AA167" s="12" t="s">
        <v>248</v>
      </c>
      <c r="AB167" s="12">
        <v>330000</v>
      </c>
      <c r="AE167" s="12">
        <v>2392.9411799999998</v>
      </c>
      <c r="AF167" s="12" t="s">
        <v>249</v>
      </c>
      <c r="AG167" s="12" t="s">
        <v>250</v>
      </c>
      <c r="AH167" s="12" t="s">
        <v>1721</v>
      </c>
      <c r="AI167" s="12">
        <v>112115.4742760909</v>
      </c>
      <c r="AJ167" s="12">
        <v>268285.73492000002</v>
      </c>
      <c r="AK167" s="12">
        <v>133.28412544522311</v>
      </c>
      <c r="AL167" s="12">
        <v>133.28412544522311</v>
      </c>
      <c r="AM167" s="12">
        <v>50.47</v>
      </c>
      <c r="AN167" s="12">
        <v>50.47</v>
      </c>
      <c r="AO167" s="12" t="s">
        <v>256</v>
      </c>
      <c r="AP167" s="12" t="s">
        <v>257</v>
      </c>
      <c r="AQ167" s="12" t="s">
        <v>258</v>
      </c>
      <c r="AR167" s="12">
        <v>200000</v>
      </c>
      <c r="AU167" s="12">
        <v>2034</v>
      </c>
      <c r="AV167" s="12" t="s">
        <v>249</v>
      </c>
      <c r="AW167" s="12" t="s">
        <v>250</v>
      </c>
      <c r="AX167" s="12" t="s">
        <v>255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</row>
    <row r="168" spans="1:72" hidden="1" x14ac:dyDescent="0.25">
      <c r="A168" s="12" t="s">
        <v>240</v>
      </c>
      <c r="B168" s="12" t="s">
        <v>103</v>
      </c>
      <c r="C168" s="12" t="s">
        <v>104</v>
      </c>
      <c r="D168" s="12" t="s">
        <v>316</v>
      </c>
      <c r="E168" s="12">
        <v>105.71647</v>
      </c>
      <c r="F168" s="12" t="s">
        <v>673</v>
      </c>
      <c r="G168" s="12" t="s">
        <v>674</v>
      </c>
      <c r="H168" s="12" t="s">
        <v>12</v>
      </c>
      <c r="I168" s="12" t="s">
        <v>14</v>
      </c>
      <c r="J168" s="12" t="s">
        <v>1709</v>
      </c>
      <c r="K168" s="12">
        <v>60000</v>
      </c>
      <c r="N168" s="12">
        <v>105.71647</v>
      </c>
      <c r="O168" s="12" t="s">
        <v>1731</v>
      </c>
      <c r="P168" s="12" t="s">
        <v>1732</v>
      </c>
      <c r="Q168" s="12" t="s">
        <v>1810</v>
      </c>
      <c r="R168" s="12">
        <v>22694.445504762429</v>
      </c>
      <c r="S168" s="12">
        <v>22694.445504762429</v>
      </c>
      <c r="T168" s="12">
        <v>2399.17668</v>
      </c>
      <c r="U168" s="12">
        <v>21.390832270741988</v>
      </c>
      <c r="V168" s="12">
        <v>21.390832270741988</v>
      </c>
      <c r="W168" s="12">
        <v>63.66</v>
      </c>
      <c r="X168" s="12">
        <v>63.66</v>
      </c>
      <c r="Y168" s="12" t="s">
        <v>246</v>
      </c>
      <c r="Z168" s="12" t="s">
        <v>247</v>
      </c>
      <c r="AA168" s="12" t="s">
        <v>248</v>
      </c>
      <c r="AB168" s="12">
        <v>330000</v>
      </c>
      <c r="AE168" s="12">
        <v>105.71647</v>
      </c>
      <c r="AF168" s="12" t="s">
        <v>249</v>
      </c>
      <c r="AG168" s="12" t="s">
        <v>250</v>
      </c>
      <c r="AH168" s="12" t="s">
        <v>1734</v>
      </c>
      <c r="AI168" s="12">
        <v>92398.715939726259</v>
      </c>
      <c r="AJ168" s="12">
        <v>9768.0661400000008</v>
      </c>
      <c r="AK168" s="12">
        <v>91.533123140907477</v>
      </c>
      <c r="AL168" s="12">
        <v>91.533123140907477</v>
      </c>
      <c r="AM168" s="12">
        <v>60.57</v>
      </c>
      <c r="AN168" s="12">
        <v>60.57</v>
      </c>
      <c r="AO168" s="12" t="s">
        <v>252</v>
      </c>
      <c r="AP168" s="12" t="s">
        <v>253</v>
      </c>
      <c r="AQ168" s="12" t="s">
        <v>254</v>
      </c>
      <c r="AR168" s="12">
        <v>130000</v>
      </c>
      <c r="AU168" s="12">
        <v>89.858999999999995</v>
      </c>
      <c r="AV168" s="12" t="s">
        <v>249</v>
      </c>
      <c r="AW168" s="12" t="s">
        <v>250</v>
      </c>
      <c r="AX168" s="12" t="s">
        <v>255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2" t="s">
        <v>256</v>
      </c>
      <c r="BF168" s="12" t="s">
        <v>257</v>
      </c>
      <c r="BG168" s="12" t="s">
        <v>258</v>
      </c>
      <c r="BH168" s="12">
        <v>200000</v>
      </c>
      <c r="BK168" s="12">
        <v>13.47885</v>
      </c>
      <c r="BL168" s="12" t="s">
        <v>249</v>
      </c>
      <c r="BM168" s="12" t="s">
        <v>250</v>
      </c>
      <c r="BN168" s="12" t="s">
        <v>255</v>
      </c>
      <c r="BO168" s="12">
        <v>0</v>
      </c>
      <c r="BP168" s="12">
        <v>0</v>
      </c>
      <c r="BQ168" s="12">
        <v>0</v>
      </c>
      <c r="BR168" s="12">
        <v>0</v>
      </c>
      <c r="BS168" s="12">
        <v>0</v>
      </c>
      <c r="BT168" s="12">
        <v>0</v>
      </c>
    </row>
    <row r="169" spans="1:72" hidden="1" x14ac:dyDescent="0.25">
      <c r="A169" s="12" t="s">
        <v>240</v>
      </c>
      <c r="B169" s="12" t="s">
        <v>103</v>
      </c>
      <c r="C169" s="12" t="s">
        <v>104</v>
      </c>
      <c r="D169" s="12" t="s">
        <v>316</v>
      </c>
      <c r="E169" s="12">
        <v>151.02352999999999</v>
      </c>
      <c r="F169" s="12" t="s">
        <v>673</v>
      </c>
      <c r="G169" s="12" t="s">
        <v>674</v>
      </c>
      <c r="H169" s="12" t="s">
        <v>12</v>
      </c>
      <c r="I169" s="12" t="s">
        <v>14</v>
      </c>
      <c r="J169" s="12" t="s">
        <v>1709</v>
      </c>
      <c r="K169" s="12">
        <v>60000</v>
      </c>
      <c r="N169" s="12">
        <v>151.02352999999999</v>
      </c>
      <c r="O169" s="12" t="s">
        <v>1731</v>
      </c>
      <c r="P169" s="12" t="s">
        <v>1732</v>
      </c>
      <c r="Q169" s="12" t="s">
        <v>1810</v>
      </c>
      <c r="R169" s="12">
        <v>22694.445504762429</v>
      </c>
      <c r="S169" s="12">
        <v>22694.445504762429</v>
      </c>
      <c r="T169" s="12">
        <v>3427.3952599999998</v>
      </c>
      <c r="U169" s="12">
        <v>21.390832270741988</v>
      </c>
      <c r="V169" s="12">
        <v>21.390832270741988</v>
      </c>
      <c r="W169" s="12">
        <v>63.66</v>
      </c>
      <c r="X169" s="12">
        <v>63.66</v>
      </c>
      <c r="Y169" s="12" t="s">
        <v>246</v>
      </c>
      <c r="Z169" s="12" t="s">
        <v>247</v>
      </c>
      <c r="AA169" s="12" t="s">
        <v>248</v>
      </c>
      <c r="AB169" s="12">
        <v>330000</v>
      </c>
      <c r="AE169" s="12">
        <v>151.02352999999999</v>
      </c>
      <c r="AF169" s="12" t="s">
        <v>249</v>
      </c>
      <c r="AG169" s="12" t="s">
        <v>250</v>
      </c>
      <c r="AH169" s="12" t="s">
        <v>1734</v>
      </c>
      <c r="AI169" s="12">
        <v>92398.715939726259</v>
      </c>
      <c r="AJ169" s="12">
        <v>13954.38019</v>
      </c>
      <c r="AK169" s="12">
        <v>91.533123140907477</v>
      </c>
      <c r="AL169" s="12">
        <v>91.533123140907477</v>
      </c>
      <c r="AM169" s="12">
        <v>60.57</v>
      </c>
      <c r="AN169" s="12">
        <v>60.57</v>
      </c>
      <c r="AO169" s="12" t="s">
        <v>256</v>
      </c>
      <c r="AP169" s="12" t="s">
        <v>257</v>
      </c>
      <c r="AQ169" s="12" t="s">
        <v>258</v>
      </c>
      <c r="AR169" s="12">
        <v>200000</v>
      </c>
      <c r="AU169" s="12">
        <v>128.37</v>
      </c>
      <c r="AV169" s="12" t="s">
        <v>249</v>
      </c>
      <c r="AW169" s="12" t="s">
        <v>250</v>
      </c>
      <c r="AX169" s="12" t="s">
        <v>255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</row>
    <row r="170" spans="1:72" hidden="1" x14ac:dyDescent="0.25">
      <c r="A170" s="12" t="s">
        <v>240</v>
      </c>
      <c r="B170" s="12" t="s">
        <v>676</v>
      </c>
      <c r="C170" s="12" t="s">
        <v>677</v>
      </c>
      <c r="D170" s="12" t="s">
        <v>243</v>
      </c>
      <c r="E170" s="12">
        <v>19.34882</v>
      </c>
      <c r="F170" s="12" t="s">
        <v>678</v>
      </c>
      <c r="G170" s="12" t="s">
        <v>679</v>
      </c>
      <c r="H170" s="12" t="s">
        <v>246</v>
      </c>
      <c r="I170" s="12" t="s">
        <v>247</v>
      </c>
      <c r="J170" s="12" t="s">
        <v>248</v>
      </c>
      <c r="K170" s="12">
        <v>330000</v>
      </c>
      <c r="N170" s="12">
        <v>19.34882</v>
      </c>
      <c r="O170" s="12" t="s">
        <v>249</v>
      </c>
      <c r="P170" s="12" t="s">
        <v>250</v>
      </c>
      <c r="Q170" s="12" t="s">
        <v>680</v>
      </c>
      <c r="R170" s="12">
        <v>16037.146537793729</v>
      </c>
      <c r="S170" s="12">
        <v>16037.146537793729</v>
      </c>
      <c r="T170" s="12">
        <v>310.29991999999999</v>
      </c>
      <c r="U170" s="12">
        <v>19.946878772223879</v>
      </c>
      <c r="V170" s="12">
        <v>19.946878772223879</v>
      </c>
      <c r="W170" s="12">
        <v>48.24</v>
      </c>
      <c r="X170" s="12">
        <v>48.24</v>
      </c>
      <c r="Y170" s="12" t="s">
        <v>252</v>
      </c>
      <c r="Z170" s="12" t="s">
        <v>253</v>
      </c>
      <c r="AA170" s="12" t="s">
        <v>254</v>
      </c>
      <c r="AB170" s="12">
        <v>130000</v>
      </c>
      <c r="AE170" s="12">
        <v>16.4465</v>
      </c>
      <c r="AF170" s="12" t="s">
        <v>249</v>
      </c>
      <c r="AG170" s="12" t="s">
        <v>250</v>
      </c>
      <c r="AH170" s="12" t="s">
        <v>255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2">
        <v>0</v>
      </c>
      <c r="AO170" s="12" t="s">
        <v>256</v>
      </c>
      <c r="AP170" s="12" t="s">
        <v>257</v>
      </c>
      <c r="AQ170" s="12" t="s">
        <v>258</v>
      </c>
      <c r="AR170" s="12">
        <v>200000</v>
      </c>
      <c r="AU170" s="12">
        <v>2.46698</v>
      </c>
      <c r="AV170" s="12" t="s">
        <v>249</v>
      </c>
      <c r="AW170" s="12" t="s">
        <v>250</v>
      </c>
      <c r="AX170" s="12" t="s">
        <v>255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</row>
    <row r="171" spans="1:72" hidden="1" x14ac:dyDescent="0.25">
      <c r="A171" s="12" t="s">
        <v>240</v>
      </c>
      <c r="B171" s="12" t="s">
        <v>676</v>
      </c>
      <c r="C171" s="12" t="s">
        <v>677</v>
      </c>
      <c r="D171" s="12" t="s">
        <v>243</v>
      </c>
      <c r="E171" s="12">
        <v>27.641179999999999</v>
      </c>
      <c r="F171" s="12" t="s">
        <v>678</v>
      </c>
      <c r="G171" s="12" t="s">
        <v>679</v>
      </c>
      <c r="H171" s="12" t="s">
        <v>246</v>
      </c>
      <c r="I171" s="12" t="s">
        <v>247</v>
      </c>
      <c r="J171" s="12" t="s">
        <v>248</v>
      </c>
      <c r="K171" s="12">
        <v>330000</v>
      </c>
      <c r="N171" s="12">
        <v>27.641179999999999</v>
      </c>
      <c r="O171" s="12" t="s">
        <v>249</v>
      </c>
      <c r="P171" s="12" t="s">
        <v>250</v>
      </c>
      <c r="Q171" s="12" t="s">
        <v>680</v>
      </c>
      <c r="R171" s="12">
        <v>16037.146537793729</v>
      </c>
      <c r="S171" s="12">
        <v>16037.146537793729</v>
      </c>
      <c r="T171" s="12">
        <v>443.28559999999999</v>
      </c>
      <c r="U171" s="12">
        <v>19.946878772223879</v>
      </c>
      <c r="V171" s="12">
        <v>19.946878772223879</v>
      </c>
      <c r="W171" s="12">
        <v>48.24</v>
      </c>
      <c r="X171" s="12">
        <v>48.24</v>
      </c>
      <c r="Y171" s="12" t="s">
        <v>256</v>
      </c>
      <c r="Z171" s="12" t="s">
        <v>257</v>
      </c>
      <c r="AA171" s="12" t="s">
        <v>258</v>
      </c>
      <c r="AB171" s="12">
        <v>200000</v>
      </c>
      <c r="AE171" s="12">
        <v>23.495000000000001</v>
      </c>
      <c r="AF171" s="12" t="s">
        <v>249</v>
      </c>
      <c r="AG171" s="12" t="s">
        <v>250</v>
      </c>
      <c r="AH171" s="12" t="s">
        <v>255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</row>
    <row r="172" spans="1:72" hidden="1" x14ac:dyDescent="0.25">
      <c r="A172" s="12" t="s">
        <v>240</v>
      </c>
      <c r="B172" s="12" t="s">
        <v>681</v>
      </c>
      <c r="C172" s="12" t="s">
        <v>682</v>
      </c>
      <c r="D172" s="12" t="s">
        <v>338</v>
      </c>
      <c r="E172" s="12">
        <v>239.65941000000001</v>
      </c>
      <c r="F172" s="12" t="s">
        <v>683</v>
      </c>
      <c r="G172" s="12" t="s">
        <v>684</v>
      </c>
      <c r="H172" s="12" t="s">
        <v>39</v>
      </c>
      <c r="I172" s="12" t="s">
        <v>41</v>
      </c>
      <c r="J172" s="12" t="s">
        <v>1709</v>
      </c>
      <c r="K172" s="12">
        <v>150000</v>
      </c>
      <c r="N172" s="12">
        <v>239.65941000000001</v>
      </c>
      <c r="O172" s="12" t="s">
        <v>1741</v>
      </c>
      <c r="P172" s="12" t="s">
        <v>1742</v>
      </c>
      <c r="Q172" s="12" t="s">
        <v>1811</v>
      </c>
      <c r="R172" s="12">
        <v>11833.19060723555</v>
      </c>
      <c r="S172" s="12">
        <v>11833.19060723555</v>
      </c>
      <c r="T172" s="12">
        <v>2835.9355</v>
      </c>
      <c r="U172" s="12">
        <v>19.18451469250563</v>
      </c>
      <c r="V172" s="12">
        <v>19.18451469250563</v>
      </c>
      <c r="W172" s="12">
        <v>37.01</v>
      </c>
      <c r="X172" s="12">
        <v>37.01</v>
      </c>
      <c r="Y172" s="12" t="s">
        <v>246</v>
      </c>
      <c r="Z172" s="12" t="s">
        <v>247</v>
      </c>
      <c r="AA172" s="12" t="s">
        <v>248</v>
      </c>
      <c r="AB172" s="12">
        <v>330000</v>
      </c>
      <c r="AE172" s="12">
        <v>239.65941000000001</v>
      </c>
      <c r="AF172" s="12" t="s">
        <v>249</v>
      </c>
      <c r="AG172" s="12" t="s">
        <v>250</v>
      </c>
      <c r="AH172" s="12" t="s">
        <v>1744</v>
      </c>
      <c r="AI172" s="12">
        <v>195498.2459899674</v>
      </c>
      <c r="AJ172" s="12">
        <v>46852.994630000001</v>
      </c>
      <c r="AK172" s="12">
        <v>201.67779500325199</v>
      </c>
      <c r="AL172" s="12">
        <v>201.67779500325199</v>
      </c>
      <c r="AM172" s="12">
        <v>58.16</v>
      </c>
      <c r="AN172" s="12">
        <v>58.16</v>
      </c>
      <c r="AO172" s="12" t="s">
        <v>252</v>
      </c>
      <c r="AP172" s="12" t="s">
        <v>253</v>
      </c>
      <c r="AQ172" s="12" t="s">
        <v>254</v>
      </c>
      <c r="AR172" s="12">
        <v>130000</v>
      </c>
      <c r="AU172" s="12">
        <v>203.7105</v>
      </c>
      <c r="AV172" s="12" t="s">
        <v>249</v>
      </c>
      <c r="AW172" s="12" t="s">
        <v>250</v>
      </c>
      <c r="AX172" s="12" t="s">
        <v>255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 t="s">
        <v>256</v>
      </c>
      <c r="BF172" s="12" t="s">
        <v>257</v>
      </c>
      <c r="BG172" s="12" t="s">
        <v>258</v>
      </c>
      <c r="BH172" s="12">
        <v>200000</v>
      </c>
      <c r="BK172" s="12">
        <v>30.55658</v>
      </c>
      <c r="BL172" s="12" t="s">
        <v>249</v>
      </c>
      <c r="BM172" s="12" t="s">
        <v>250</v>
      </c>
      <c r="BN172" s="12" t="s">
        <v>255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</row>
    <row r="173" spans="1:72" hidden="1" x14ac:dyDescent="0.25">
      <c r="A173" s="12" t="s">
        <v>240</v>
      </c>
      <c r="B173" s="12" t="s">
        <v>681</v>
      </c>
      <c r="C173" s="12" t="s">
        <v>682</v>
      </c>
      <c r="D173" s="12" t="s">
        <v>338</v>
      </c>
      <c r="E173" s="12">
        <v>342.37058999999999</v>
      </c>
      <c r="F173" s="12" t="s">
        <v>683</v>
      </c>
      <c r="G173" s="12" t="s">
        <v>684</v>
      </c>
      <c r="H173" s="12" t="s">
        <v>39</v>
      </c>
      <c r="I173" s="12" t="s">
        <v>41</v>
      </c>
      <c r="J173" s="12" t="s">
        <v>1709</v>
      </c>
      <c r="K173" s="12">
        <v>150000</v>
      </c>
      <c r="N173" s="12">
        <v>342.37058999999999</v>
      </c>
      <c r="O173" s="12" t="s">
        <v>1741</v>
      </c>
      <c r="P173" s="12" t="s">
        <v>1742</v>
      </c>
      <c r="Q173" s="12" t="s">
        <v>1811</v>
      </c>
      <c r="R173" s="12">
        <v>11833.19060723555</v>
      </c>
      <c r="S173" s="12">
        <v>11833.19060723555</v>
      </c>
      <c r="T173" s="12">
        <v>4051.3364299999998</v>
      </c>
      <c r="U173" s="12">
        <v>19.18451469250563</v>
      </c>
      <c r="V173" s="12">
        <v>19.18451469250563</v>
      </c>
      <c r="W173" s="12">
        <v>37.01</v>
      </c>
      <c r="X173" s="12">
        <v>37.01</v>
      </c>
      <c r="Y173" s="12" t="s">
        <v>246</v>
      </c>
      <c r="Z173" s="12" t="s">
        <v>247</v>
      </c>
      <c r="AA173" s="12" t="s">
        <v>248</v>
      </c>
      <c r="AB173" s="12">
        <v>330000</v>
      </c>
      <c r="AE173" s="12">
        <v>342.37058999999999</v>
      </c>
      <c r="AF173" s="12" t="s">
        <v>249</v>
      </c>
      <c r="AG173" s="12" t="s">
        <v>250</v>
      </c>
      <c r="AH173" s="12" t="s">
        <v>1744</v>
      </c>
      <c r="AI173" s="12">
        <v>195498.2459899674</v>
      </c>
      <c r="AJ173" s="12">
        <v>66932.849480000004</v>
      </c>
      <c r="AK173" s="12">
        <v>201.67779500325199</v>
      </c>
      <c r="AL173" s="12">
        <v>201.67779500325199</v>
      </c>
      <c r="AM173" s="12">
        <v>58.16</v>
      </c>
      <c r="AN173" s="12">
        <v>58.16</v>
      </c>
      <c r="AO173" s="12" t="s">
        <v>256</v>
      </c>
      <c r="AP173" s="12" t="s">
        <v>257</v>
      </c>
      <c r="AQ173" s="12" t="s">
        <v>258</v>
      </c>
      <c r="AR173" s="12">
        <v>200000</v>
      </c>
      <c r="AU173" s="12">
        <v>291.01499999999999</v>
      </c>
      <c r="AV173" s="12" t="s">
        <v>249</v>
      </c>
      <c r="AW173" s="12" t="s">
        <v>250</v>
      </c>
      <c r="AX173" s="12" t="s">
        <v>255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</row>
    <row r="174" spans="1:72" hidden="1" x14ac:dyDescent="0.25">
      <c r="A174" s="12" t="s">
        <v>240</v>
      </c>
      <c r="B174" s="12" t="s">
        <v>686</v>
      </c>
      <c r="C174" s="12" t="s">
        <v>687</v>
      </c>
      <c r="D174" s="12" t="s">
        <v>386</v>
      </c>
      <c r="E174" s="12">
        <v>325.63587999999999</v>
      </c>
      <c r="F174" s="12" t="s">
        <v>688</v>
      </c>
      <c r="G174" s="12" t="s">
        <v>689</v>
      </c>
      <c r="H174" s="12" t="s">
        <v>21</v>
      </c>
      <c r="I174" s="12" t="s">
        <v>23</v>
      </c>
      <c r="J174" s="12" t="s">
        <v>1709</v>
      </c>
      <c r="K174" s="12">
        <v>150000</v>
      </c>
      <c r="N174" s="12">
        <v>325.63587999999999</v>
      </c>
      <c r="O174" s="12" t="s">
        <v>1753</v>
      </c>
      <c r="P174" s="12" t="s">
        <v>1754</v>
      </c>
      <c r="Q174" s="12" t="s">
        <v>1812</v>
      </c>
      <c r="R174" s="12">
        <v>7931.2200120782381</v>
      </c>
      <c r="S174" s="12">
        <v>7931.2200120782381</v>
      </c>
      <c r="T174" s="12">
        <v>2582.6898299999998</v>
      </c>
      <c r="U174" s="12">
        <v>9.8610098020413464</v>
      </c>
      <c r="V174" s="12">
        <v>9.8610098020413464</v>
      </c>
      <c r="W174" s="12">
        <v>48.26</v>
      </c>
      <c r="X174" s="12">
        <v>48.26</v>
      </c>
      <c r="Y174" s="12" t="s">
        <v>246</v>
      </c>
      <c r="Z174" s="12" t="s">
        <v>247</v>
      </c>
      <c r="AA174" s="12" t="s">
        <v>248</v>
      </c>
      <c r="AB174" s="12">
        <v>330000</v>
      </c>
      <c r="AE174" s="12">
        <v>325.63587999999999</v>
      </c>
      <c r="AF174" s="12" t="s">
        <v>249</v>
      </c>
      <c r="AG174" s="12" t="s">
        <v>250</v>
      </c>
      <c r="AH174" s="12" t="s">
        <v>1756</v>
      </c>
      <c r="AI174" s="12">
        <v>77595.337280808002</v>
      </c>
      <c r="AJ174" s="12">
        <v>25267.826120000002</v>
      </c>
      <c r="AK174" s="12">
        <v>78.965139625361601</v>
      </c>
      <c r="AL174" s="12">
        <v>78.965139625361601</v>
      </c>
      <c r="AM174" s="12">
        <v>58.96</v>
      </c>
      <c r="AN174" s="12">
        <v>58.96</v>
      </c>
      <c r="AO174" s="12" t="s">
        <v>252</v>
      </c>
      <c r="AP174" s="12" t="s">
        <v>253</v>
      </c>
      <c r="AQ174" s="12" t="s">
        <v>254</v>
      </c>
      <c r="AR174" s="12">
        <v>130000</v>
      </c>
      <c r="AU174" s="12">
        <v>276.79050000000001</v>
      </c>
      <c r="AV174" s="12" t="s">
        <v>249</v>
      </c>
      <c r="AW174" s="12" t="s">
        <v>250</v>
      </c>
      <c r="AX174" s="12" t="s">
        <v>255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2" t="s">
        <v>256</v>
      </c>
      <c r="BF174" s="12" t="s">
        <v>257</v>
      </c>
      <c r="BG174" s="12" t="s">
        <v>258</v>
      </c>
      <c r="BH174" s="12">
        <v>200000</v>
      </c>
      <c r="BK174" s="12">
        <v>41.51858</v>
      </c>
      <c r="BL174" s="12" t="s">
        <v>249</v>
      </c>
      <c r="BM174" s="12" t="s">
        <v>250</v>
      </c>
      <c r="BN174" s="12" t="s">
        <v>255</v>
      </c>
      <c r="BO174" s="12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</row>
    <row r="175" spans="1:72" hidden="1" x14ac:dyDescent="0.25">
      <c r="A175" s="12" t="s">
        <v>240</v>
      </c>
      <c r="B175" s="12" t="s">
        <v>686</v>
      </c>
      <c r="C175" s="12" t="s">
        <v>687</v>
      </c>
      <c r="D175" s="12" t="s">
        <v>386</v>
      </c>
      <c r="E175" s="12">
        <v>465.19412</v>
      </c>
      <c r="F175" s="12" t="s">
        <v>688</v>
      </c>
      <c r="G175" s="12" t="s">
        <v>689</v>
      </c>
      <c r="H175" s="12" t="s">
        <v>21</v>
      </c>
      <c r="I175" s="12" t="s">
        <v>23</v>
      </c>
      <c r="J175" s="12" t="s">
        <v>1709</v>
      </c>
      <c r="K175" s="12">
        <v>150000</v>
      </c>
      <c r="N175" s="12">
        <v>465.19412</v>
      </c>
      <c r="O175" s="12" t="s">
        <v>1753</v>
      </c>
      <c r="P175" s="12" t="s">
        <v>1754</v>
      </c>
      <c r="Q175" s="12" t="s">
        <v>1812</v>
      </c>
      <c r="R175" s="12">
        <v>7931.2200120782381</v>
      </c>
      <c r="S175" s="12">
        <v>7931.2200120782381</v>
      </c>
      <c r="T175" s="12">
        <v>3689.5568899999998</v>
      </c>
      <c r="U175" s="12">
        <v>9.8610098020413464</v>
      </c>
      <c r="V175" s="12">
        <v>9.8610098020413464</v>
      </c>
      <c r="W175" s="12">
        <v>48.26</v>
      </c>
      <c r="X175" s="12">
        <v>48.26</v>
      </c>
      <c r="Y175" s="12" t="s">
        <v>246</v>
      </c>
      <c r="Z175" s="12" t="s">
        <v>247</v>
      </c>
      <c r="AA175" s="12" t="s">
        <v>248</v>
      </c>
      <c r="AB175" s="12">
        <v>330000</v>
      </c>
      <c r="AE175" s="12">
        <v>465.19412</v>
      </c>
      <c r="AF175" s="12" t="s">
        <v>249</v>
      </c>
      <c r="AG175" s="12" t="s">
        <v>250</v>
      </c>
      <c r="AH175" s="12" t="s">
        <v>1756</v>
      </c>
      <c r="AI175" s="12">
        <v>77595.337280808002</v>
      </c>
      <c r="AJ175" s="12">
        <v>36096.894460000003</v>
      </c>
      <c r="AK175" s="12">
        <v>78.965139625361601</v>
      </c>
      <c r="AL175" s="12">
        <v>78.965139625361601</v>
      </c>
      <c r="AM175" s="12">
        <v>58.96</v>
      </c>
      <c r="AN175" s="12">
        <v>58.96</v>
      </c>
      <c r="AO175" s="12" t="s">
        <v>256</v>
      </c>
      <c r="AP175" s="12" t="s">
        <v>257</v>
      </c>
      <c r="AQ175" s="12" t="s">
        <v>258</v>
      </c>
      <c r="AR175" s="12">
        <v>200000</v>
      </c>
      <c r="AU175" s="12">
        <v>395.41500000000002</v>
      </c>
      <c r="AV175" s="12" t="s">
        <v>249</v>
      </c>
      <c r="AW175" s="12" t="s">
        <v>250</v>
      </c>
      <c r="AX175" s="12" t="s">
        <v>255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</row>
    <row r="176" spans="1:72" x14ac:dyDescent="0.25">
      <c r="A176" s="12" t="s">
        <v>240</v>
      </c>
      <c r="B176" s="12" t="s">
        <v>135</v>
      </c>
      <c r="C176" s="12" t="s">
        <v>136</v>
      </c>
      <c r="D176" s="12" t="s">
        <v>265</v>
      </c>
      <c r="E176" s="12">
        <v>64.906469999999999</v>
      </c>
      <c r="F176" s="12" t="s">
        <v>691</v>
      </c>
      <c r="G176" s="12" t="s">
        <v>692</v>
      </c>
      <c r="H176" s="12" t="s">
        <v>15</v>
      </c>
      <c r="I176" s="12" t="s">
        <v>17</v>
      </c>
      <c r="J176" s="12" t="s">
        <v>1709</v>
      </c>
      <c r="K176" s="12">
        <v>150000</v>
      </c>
      <c r="N176" s="12">
        <v>64.906469999999999</v>
      </c>
      <c r="O176" s="12" t="s">
        <v>1714</v>
      </c>
      <c r="P176" s="12" t="s">
        <v>1715</v>
      </c>
      <c r="Q176" s="12" t="s">
        <v>1813</v>
      </c>
      <c r="R176" s="12">
        <v>14751.176532622379</v>
      </c>
      <c r="S176" s="12">
        <v>14751.176532622379</v>
      </c>
      <c r="T176" s="12">
        <v>957.44681000000003</v>
      </c>
      <c r="U176" s="12">
        <v>16.900025000355701</v>
      </c>
      <c r="V176" s="12">
        <v>16.900025000355701</v>
      </c>
      <c r="W176" s="12">
        <v>52.37</v>
      </c>
      <c r="X176" s="12">
        <v>52.37</v>
      </c>
      <c r="Y176" s="12" t="s">
        <v>246</v>
      </c>
      <c r="Z176" s="12" t="s">
        <v>247</v>
      </c>
      <c r="AA176" s="12" t="s">
        <v>248</v>
      </c>
      <c r="AB176" s="12">
        <v>330000</v>
      </c>
      <c r="AE176" s="12">
        <v>64.906469999999999</v>
      </c>
      <c r="AF176" s="12" t="s">
        <v>249</v>
      </c>
      <c r="AG176" s="12" t="s">
        <v>250</v>
      </c>
      <c r="AH176" s="12" t="s">
        <v>1717</v>
      </c>
      <c r="AI176" s="12">
        <v>83635.64339466262</v>
      </c>
      <c r="AJ176" s="12">
        <v>5428.4944299999997</v>
      </c>
      <c r="AK176" s="12">
        <v>82.957548761313234</v>
      </c>
      <c r="AL176" s="12">
        <v>82.957548761313234</v>
      </c>
      <c r="AM176" s="12">
        <v>60.49</v>
      </c>
      <c r="AN176" s="12">
        <v>60.49</v>
      </c>
      <c r="AO176" s="12" t="s">
        <v>252</v>
      </c>
      <c r="AP176" s="12" t="s">
        <v>253</v>
      </c>
      <c r="AQ176" s="12" t="s">
        <v>254</v>
      </c>
      <c r="AR176" s="12">
        <v>130000</v>
      </c>
      <c r="AU176" s="12">
        <v>55.170499999999997</v>
      </c>
      <c r="AV176" s="12" t="s">
        <v>249</v>
      </c>
      <c r="AW176" s="12" t="s">
        <v>250</v>
      </c>
      <c r="AX176" s="12" t="s">
        <v>255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2" t="s">
        <v>256</v>
      </c>
      <c r="BF176" s="12" t="s">
        <v>257</v>
      </c>
      <c r="BG176" s="12" t="s">
        <v>258</v>
      </c>
      <c r="BH176" s="12">
        <v>200000</v>
      </c>
      <c r="BK176" s="12">
        <v>8.2755799999999997</v>
      </c>
      <c r="BL176" s="12" t="s">
        <v>249</v>
      </c>
      <c r="BM176" s="12" t="s">
        <v>250</v>
      </c>
      <c r="BN176" s="12" t="s">
        <v>255</v>
      </c>
      <c r="BO176" s="12">
        <v>0</v>
      </c>
      <c r="BP176" s="12">
        <v>0</v>
      </c>
      <c r="BQ176" s="12">
        <v>0</v>
      </c>
      <c r="BR176" s="12">
        <v>0</v>
      </c>
      <c r="BS176" s="12">
        <v>0</v>
      </c>
      <c r="BT176" s="12">
        <v>0</v>
      </c>
    </row>
    <row r="177" spans="1:72" x14ac:dyDescent="0.25">
      <c r="A177" s="12" t="s">
        <v>240</v>
      </c>
      <c r="B177" s="12" t="s">
        <v>135</v>
      </c>
      <c r="C177" s="12" t="s">
        <v>136</v>
      </c>
      <c r="D177" s="12" t="s">
        <v>265</v>
      </c>
      <c r="E177" s="12">
        <v>92.723529999999997</v>
      </c>
      <c r="F177" s="12" t="s">
        <v>691</v>
      </c>
      <c r="G177" s="12" t="s">
        <v>692</v>
      </c>
      <c r="H177" s="12" t="s">
        <v>15</v>
      </c>
      <c r="I177" s="12" t="s">
        <v>17</v>
      </c>
      <c r="J177" s="12" t="s">
        <v>1709</v>
      </c>
      <c r="K177" s="12">
        <v>150000</v>
      </c>
      <c r="N177" s="12">
        <v>92.723529999999997</v>
      </c>
      <c r="O177" s="12" t="s">
        <v>1714</v>
      </c>
      <c r="P177" s="12" t="s">
        <v>1715</v>
      </c>
      <c r="Q177" s="12" t="s">
        <v>1813</v>
      </c>
      <c r="R177" s="12">
        <v>14751.176532622379</v>
      </c>
      <c r="S177" s="12">
        <v>14751.176532622379</v>
      </c>
      <c r="T177" s="12">
        <v>1367.78115</v>
      </c>
      <c r="U177" s="12">
        <v>16.900025000355701</v>
      </c>
      <c r="V177" s="12">
        <v>16.900025000355701</v>
      </c>
      <c r="W177" s="12">
        <v>52.37</v>
      </c>
      <c r="X177" s="12">
        <v>52.37</v>
      </c>
      <c r="Y177" s="12" t="s">
        <v>246</v>
      </c>
      <c r="Z177" s="12" t="s">
        <v>247</v>
      </c>
      <c r="AA177" s="12" t="s">
        <v>248</v>
      </c>
      <c r="AB177" s="12">
        <v>330000</v>
      </c>
      <c r="AE177" s="12">
        <v>92.723529999999997</v>
      </c>
      <c r="AF177" s="12" t="s">
        <v>249</v>
      </c>
      <c r="AG177" s="12" t="s">
        <v>250</v>
      </c>
      <c r="AH177" s="12" t="s">
        <v>1717</v>
      </c>
      <c r="AI177" s="12">
        <v>83635.64339466262</v>
      </c>
      <c r="AJ177" s="12">
        <v>7754.9920400000001</v>
      </c>
      <c r="AK177" s="12">
        <v>82.957548761313234</v>
      </c>
      <c r="AL177" s="12">
        <v>82.957548761313234</v>
      </c>
      <c r="AM177" s="12">
        <v>60.49</v>
      </c>
      <c r="AN177" s="12">
        <v>60.49</v>
      </c>
      <c r="AO177" s="12" t="s">
        <v>256</v>
      </c>
      <c r="AP177" s="12" t="s">
        <v>257</v>
      </c>
      <c r="AQ177" s="12" t="s">
        <v>258</v>
      </c>
      <c r="AR177" s="12">
        <v>200000</v>
      </c>
      <c r="AU177" s="12">
        <v>78.814999999999998</v>
      </c>
      <c r="AV177" s="12" t="s">
        <v>249</v>
      </c>
      <c r="AW177" s="12" t="s">
        <v>250</v>
      </c>
      <c r="AX177" s="12" t="s">
        <v>255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</row>
    <row r="178" spans="1:72" hidden="1" x14ac:dyDescent="0.25">
      <c r="A178" s="12" t="s">
        <v>240</v>
      </c>
      <c r="B178" s="12" t="s">
        <v>694</v>
      </c>
      <c r="C178" s="12" t="s">
        <v>695</v>
      </c>
      <c r="D178" s="12" t="s">
        <v>547</v>
      </c>
      <c r="E178" s="12">
        <v>117.36941</v>
      </c>
      <c r="F178" s="12" t="s">
        <v>696</v>
      </c>
      <c r="G178" s="12" t="s">
        <v>697</v>
      </c>
      <c r="H178" s="12" t="s">
        <v>21</v>
      </c>
      <c r="I178" s="12" t="s">
        <v>23</v>
      </c>
      <c r="J178" s="12" t="s">
        <v>1709</v>
      </c>
      <c r="K178" s="12">
        <v>150000</v>
      </c>
      <c r="N178" s="12">
        <v>117.36941</v>
      </c>
      <c r="O178" s="12" t="s">
        <v>1753</v>
      </c>
      <c r="P178" s="12" t="s">
        <v>1754</v>
      </c>
      <c r="Q178" s="12" t="s">
        <v>1814</v>
      </c>
      <c r="R178" s="12">
        <v>6220.7263071444031</v>
      </c>
      <c r="S178" s="12">
        <v>6220.7263071444031</v>
      </c>
      <c r="T178" s="12">
        <v>730.12298999999996</v>
      </c>
      <c r="U178" s="12">
        <v>12.09128591658509</v>
      </c>
      <c r="V178" s="12">
        <v>12.09128591658509</v>
      </c>
      <c r="W178" s="12">
        <v>30.87</v>
      </c>
      <c r="X178" s="12">
        <v>30.87</v>
      </c>
      <c r="Y178" s="12" t="s">
        <v>246</v>
      </c>
      <c r="Z178" s="12" t="s">
        <v>247</v>
      </c>
      <c r="AA178" s="12" t="s">
        <v>248</v>
      </c>
      <c r="AB178" s="12">
        <v>330000</v>
      </c>
      <c r="AE178" s="12">
        <v>117.36941</v>
      </c>
      <c r="AF178" s="12" t="s">
        <v>249</v>
      </c>
      <c r="AG178" s="12" t="s">
        <v>250</v>
      </c>
      <c r="AH178" s="12" t="s">
        <v>1756</v>
      </c>
      <c r="AI178" s="12">
        <v>77595.337280808002</v>
      </c>
      <c r="AJ178" s="12">
        <v>9107.3190900000009</v>
      </c>
      <c r="AK178" s="12">
        <v>78.965139625361601</v>
      </c>
      <c r="AL178" s="12">
        <v>78.965139625361601</v>
      </c>
      <c r="AM178" s="12">
        <v>58.96</v>
      </c>
      <c r="AN178" s="12">
        <v>58.96</v>
      </c>
      <c r="AO178" s="12" t="s">
        <v>252</v>
      </c>
      <c r="AP178" s="12" t="s">
        <v>253</v>
      </c>
      <c r="AQ178" s="12" t="s">
        <v>254</v>
      </c>
      <c r="AR178" s="12">
        <v>130000</v>
      </c>
      <c r="AU178" s="12">
        <v>99.763999999999996</v>
      </c>
      <c r="AV178" s="12" t="s">
        <v>249</v>
      </c>
      <c r="AW178" s="12" t="s">
        <v>250</v>
      </c>
      <c r="AX178" s="12" t="s">
        <v>255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 t="s">
        <v>256</v>
      </c>
      <c r="BF178" s="12" t="s">
        <v>257</v>
      </c>
      <c r="BG178" s="12" t="s">
        <v>258</v>
      </c>
      <c r="BH178" s="12">
        <v>200000</v>
      </c>
      <c r="BK178" s="12">
        <v>14.964600000000001</v>
      </c>
      <c r="BL178" s="12" t="s">
        <v>249</v>
      </c>
      <c r="BM178" s="12" t="s">
        <v>250</v>
      </c>
      <c r="BN178" s="12" t="s">
        <v>255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</row>
    <row r="179" spans="1:72" hidden="1" x14ac:dyDescent="0.25">
      <c r="A179" s="12" t="s">
        <v>240</v>
      </c>
      <c r="B179" s="12" t="s">
        <v>694</v>
      </c>
      <c r="C179" s="12" t="s">
        <v>695</v>
      </c>
      <c r="D179" s="12" t="s">
        <v>547</v>
      </c>
      <c r="E179" s="12">
        <v>167.67059</v>
      </c>
      <c r="F179" s="12" t="s">
        <v>696</v>
      </c>
      <c r="G179" s="12" t="s">
        <v>697</v>
      </c>
      <c r="H179" s="12" t="s">
        <v>21</v>
      </c>
      <c r="I179" s="12" t="s">
        <v>23</v>
      </c>
      <c r="J179" s="12" t="s">
        <v>1709</v>
      </c>
      <c r="K179" s="12">
        <v>150000</v>
      </c>
      <c r="N179" s="12">
        <v>167.67059</v>
      </c>
      <c r="O179" s="12" t="s">
        <v>1753</v>
      </c>
      <c r="P179" s="12" t="s">
        <v>1754</v>
      </c>
      <c r="Q179" s="12" t="s">
        <v>1814</v>
      </c>
      <c r="R179" s="12">
        <v>6220.7263071444031</v>
      </c>
      <c r="S179" s="12">
        <v>6220.7263071444031</v>
      </c>
      <c r="T179" s="12">
        <v>1043.0328400000001</v>
      </c>
      <c r="U179" s="12">
        <v>12.09128591658509</v>
      </c>
      <c r="V179" s="12">
        <v>12.09128591658509</v>
      </c>
      <c r="W179" s="12">
        <v>30.87</v>
      </c>
      <c r="X179" s="12">
        <v>30.87</v>
      </c>
      <c r="Y179" s="12" t="s">
        <v>246</v>
      </c>
      <c r="Z179" s="12" t="s">
        <v>247</v>
      </c>
      <c r="AA179" s="12" t="s">
        <v>248</v>
      </c>
      <c r="AB179" s="12">
        <v>330000</v>
      </c>
      <c r="AE179" s="12">
        <v>167.67059</v>
      </c>
      <c r="AF179" s="12" t="s">
        <v>249</v>
      </c>
      <c r="AG179" s="12" t="s">
        <v>250</v>
      </c>
      <c r="AH179" s="12" t="s">
        <v>1756</v>
      </c>
      <c r="AI179" s="12">
        <v>77595.337280808002</v>
      </c>
      <c r="AJ179" s="12">
        <v>13010.45585</v>
      </c>
      <c r="AK179" s="12">
        <v>78.965139625361601</v>
      </c>
      <c r="AL179" s="12">
        <v>78.965139625361601</v>
      </c>
      <c r="AM179" s="12">
        <v>58.96</v>
      </c>
      <c r="AN179" s="12">
        <v>58.96</v>
      </c>
      <c r="AO179" s="12" t="s">
        <v>256</v>
      </c>
      <c r="AP179" s="12" t="s">
        <v>257</v>
      </c>
      <c r="AQ179" s="12" t="s">
        <v>258</v>
      </c>
      <c r="AR179" s="12">
        <v>200000</v>
      </c>
      <c r="AU179" s="12">
        <v>142.52000000000001</v>
      </c>
      <c r="AV179" s="12" t="s">
        <v>249</v>
      </c>
      <c r="AW179" s="12" t="s">
        <v>250</v>
      </c>
      <c r="AX179" s="12" t="s">
        <v>255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</row>
    <row r="180" spans="1:72" x14ac:dyDescent="0.25">
      <c r="A180" s="12" t="s">
        <v>240</v>
      </c>
      <c r="B180" s="12" t="s">
        <v>137</v>
      </c>
      <c r="C180" s="12" t="s">
        <v>138</v>
      </c>
      <c r="D180" s="12" t="s">
        <v>265</v>
      </c>
      <c r="E180" s="12">
        <v>361.77647000000002</v>
      </c>
      <c r="F180" s="12" t="s">
        <v>699</v>
      </c>
      <c r="G180" s="12" t="s">
        <v>700</v>
      </c>
      <c r="H180" s="12" t="s">
        <v>15</v>
      </c>
      <c r="I180" s="12" t="s">
        <v>17</v>
      </c>
      <c r="J180" s="12" t="s">
        <v>1709</v>
      </c>
      <c r="K180" s="12">
        <v>150000</v>
      </c>
      <c r="N180" s="12">
        <v>361.77647000000002</v>
      </c>
      <c r="O180" s="12" t="s">
        <v>1714</v>
      </c>
      <c r="P180" s="12" t="s">
        <v>1715</v>
      </c>
      <c r="Q180" s="12" t="s">
        <v>1815</v>
      </c>
      <c r="R180" s="12">
        <v>8061.6044977264564</v>
      </c>
      <c r="S180" s="12">
        <v>8061.6044977264564</v>
      </c>
      <c r="T180" s="12">
        <v>2916.4988199999998</v>
      </c>
      <c r="U180" s="12">
        <v>17.902761467593852</v>
      </c>
      <c r="V180" s="12">
        <v>17.902761467593852</v>
      </c>
      <c r="W180" s="12">
        <v>27.02</v>
      </c>
      <c r="X180" s="12">
        <v>27.02</v>
      </c>
      <c r="Y180" s="12" t="s">
        <v>246</v>
      </c>
      <c r="Z180" s="12" t="s">
        <v>247</v>
      </c>
      <c r="AA180" s="12" t="s">
        <v>248</v>
      </c>
      <c r="AB180" s="12">
        <v>330000</v>
      </c>
      <c r="AE180" s="12">
        <v>361.77647000000002</v>
      </c>
      <c r="AF180" s="12" t="s">
        <v>249</v>
      </c>
      <c r="AG180" s="12" t="s">
        <v>250</v>
      </c>
      <c r="AH180" s="12" t="s">
        <v>1717</v>
      </c>
      <c r="AI180" s="12">
        <v>83635.64339466262</v>
      </c>
      <c r="AJ180" s="12">
        <v>30257.407879999999</v>
      </c>
      <c r="AK180" s="12">
        <v>82.957548761313234</v>
      </c>
      <c r="AL180" s="12">
        <v>82.957548761313234</v>
      </c>
      <c r="AM180" s="12">
        <v>60.49</v>
      </c>
      <c r="AN180" s="12">
        <v>60.49</v>
      </c>
      <c r="AO180" s="12" t="s">
        <v>252</v>
      </c>
      <c r="AP180" s="12" t="s">
        <v>253</v>
      </c>
      <c r="AQ180" s="12" t="s">
        <v>254</v>
      </c>
      <c r="AR180" s="12">
        <v>130000</v>
      </c>
      <c r="AU180" s="12">
        <v>307.51</v>
      </c>
      <c r="AV180" s="12" t="s">
        <v>249</v>
      </c>
      <c r="AW180" s="12" t="s">
        <v>250</v>
      </c>
      <c r="AX180" s="12" t="s">
        <v>255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2" t="s">
        <v>256</v>
      </c>
      <c r="BF180" s="12" t="s">
        <v>257</v>
      </c>
      <c r="BG180" s="12" t="s">
        <v>258</v>
      </c>
      <c r="BH180" s="12">
        <v>200000</v>
      </c>
      <c r="BK180" s="12">
        <v>46.1265</v>
      </c>
      <c r="BL180" s="12" t="s">
        <v>249</v>
      </c>
      <c r="BM180" s="12" t="s">
        <v>250</v>
      </c>
      <c r="BN180" s="12" t="s">
        <v>255</v>
      </c>
      <c r="BO180" s="12">
        <v>0</v>
      </c>
      <c r="BP180" s="12">
        <v>0</v>
      </c>
      <c r="BQ180" s="12">
        <v>0</v>
      </c>
      <c r="BR180" s="12">
        <v>0</v>
      </c>
      <c r="BS180" s="12">
        <v>0</v>
      </c>
      <c r="BT180" s="12">
        <v>0</v>
      </c>
    </row>
    <row r="181" spans="1:72" x14ac:dyDescent="0.25">
      <c r="A181" s="12" t="s">
        <v>240</v>
      </c>
      <c r="B181" s="12" t="s">
        <v>137</v>
      </c>
      <c r="C181" s="12" t="s">
        <v>138</v>
      </c>
      <c r="D181" s="12" t="s">
        <v>265</v>
      </c>
      <c r="E181" s="12">
        <v>516.82353000000001</v>
      </c>
      <c r="F181" s="12" t="s">
        <v>699</v>
      </c>
      <c r="G181" s="12" t="s">
        <v>700</v>
      </c>
      <c r="H181" s="12" t="s">
        <v>15</v>
      </c>
      <c r="I181" s="12" t="s">
        <v>17</v>
      </c>
      <c r="J181" s="12" t="s">
        <v>1709</v>
      </c>
      <c r="K181" s="12">
        <v>150000</v>
      </c>
      <c r="N181" s="12">
        <v>516.82353000000001</v>
      </c>
      <c r="O181" s="12" t="s">
        <v>1714</v>
      </c>
      <c r="P181" s="12" t="s">
        <v>1715</v>
      </c>
      <c r="Q181" s="12" t="s">
        <v>1815</v>
      </c>
      <c r="R181" s="12">
        <v>8061.6044977264564</v>
      </c>
      <c r="S181" s="12">
        <v>8061.6044977264564</v>
      </c>
      <c r="T181" s="12">
        <v>4166.4268899999997</v>
      </c>
      <c r="U181" s="12">
        <v>17.902761467593852</v>
      </c>
      <c r="V181" s="12">
        <v>17.902761467593852</v>
      </c>
      <c r="W181" s="12">
        <v>27.02</v>
      </c>
      <c r="X181" s="12">
        <v>27.02</v>
      </c>
      <c r="Y181" s="12" t="s">
        <v>246</v>
      </c>
      <c r="Z181" s="12" t="s">
        <v>247</v>
      </c>
      <c r="AA181" s="12" t="s">
        <v>248</v>
      </c>
      <c r="AB181" s="12">
        <v>330000</v>
      </c>
      <c r="AE181" s="12">
        <v>516.82353000000001</v>
      </c>
      <c r="AF181" s="12" t="s">
        <v>249</v>
      </c>
      <c r="AG181" s="12" t="s">
        <v>250</v>
      </c>
      <c r="AH181" s="12" t="s">
        <v>1717</v>
      </c>
      <c r="AI181" s="12">
        <v>83635.64339466262</v>
      </c>
      <c r="AJ181" s="12">
        <v>43224.868410000003</v>
      </c>
      <c r="AK181" s="12">
        <v>82.957548761313234</v>
      </c>
      <c r="AL181" s="12">
        <v>82.957548761313234</v>
      </c>
      <c r="AM181" s="12">
        <v>60.49</v>
      </c>
      <c r="AN181" s="12">
        <v>60.49</v>
      </c>
      <c r="AO181" s="12" t="s">
        <v>256</v>
      </c>
      <c r="AP181" s="12" t="s">
        <v>257</v>
      </c>
      <c r="AQ181" s="12" t="s">
        <v>258</v>
      </c>
      <c r="AR181" s="12">
        <v>200000</v>
      </c>
      <c r="AU181" s="12">
        <v>439.3</v>
      </c>
      <c r="AV181" s="12" t="s">
        <v>249</v>
      </c>
      <c r="AW181" s="12" t="s">
        <v>250</v>
      </c>
      <c r="AX181" s="12" t="s">
        <v>255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</row>
    <row r="182" spans="1:72" hidden="1" x14ac:dyDescent="0.25">
      <c r="A182" s="12" t="s">
        <v>240</v>
      </c>
      <c r="B182" s="12" t="s">
        <v>702</v>
      </c>
      <c r="C182" s="12" t="s">
        <v>703</v>
      </c>
      <c r="D182" s="12" t="s">
        <v>283</v>
      </c>
      <c r="E182" s="12">
        <v>574.65471000000002</v>
      </c>
      <c r="F182" s="12" t="s">
        <v>704</v>
      </c>
      <c r="G182" s="12" t="s">
        <v>705</v>
      </c>
      <c r="H182" s="12" t="s">
        <v>9</v>
      </c>
      <c r="I182" s="12" t="s">
        <v>11</v>
      </c>
      <c r="J182" s="12" t="s">
        <v>1709</v>
      </c>
      <c r="K182" s="12">
        <v>150000</v>
      </c>
      <c r="N182" s="12">
        <v>574.65471000000002</v>
      </c>
      <c r="O182" s="12" t="s">
        <v>1718</v>
      </c>
      <c r="P182" s="12" t="s">
        <v>1719</v>
      </c>
      <c r="Q182" s="12" t="s">
        <v>1816</v>
      </c>
      <c r="R182" s="12">
        <v>53604.798542734847</v>
      </c>
      <c r="S182" s="12">
        <v>53604.798542734847</v>
      </c>
      <c r="T182" s="12">
        <v>30804.249739999999</v>
      </c>
      <c r="U182" s="12">
        <v>51.046504387439612</v>
      </c>
      <c r="V182" s="12">
        <v>51.046504387439612</v>
      </c>
      <c r="W182" s="12">
        <v>63.01</v>
      </c>
      <c r="X182" s="12">
        <v>63.01</v>
      </c>
      <c r="Y182" s="12" t="s">
        <v>246</v>
      </c>
      <c r="Z182" s="12" t="s">
        <v>247</v>
      </c>
      <c r="AA182" s="12" t="s">
        <v>248</v>
      </c>
      <c r="AB182" s="12">
        <v>330000</v>
      </c>
      <c r="AE182" s="12">
        <v>574.65471000000002</v>
      </c>
      <c r="AF182" s="12" t="s">
        <v>249</v>
      </c>
      <c r="AG182" s="12" t="s">
        <v>250</v>
      </c>
      <c r="AH182" s="12" t="s">
        <v>1721</v>
      </c>
      <c r="AI182" s="12">
        <v>112115.4742760909</v>
      </c>
      <c r="AJ182" s="12">
        <v>64427.684889999997</v>
      </c>
      <c r="AK182" s="12">
        <v>133.28412544522311</v>
      </c>
      <c r="AL182" s="12">
        <v>133.28412544522311</v>
      </c>
      <c r="AM182" s="12">
        <v>50.47</v>
      </c>
      <c r="AN182" s="12">
        <v>50.47</v>
      </c>
      <c r="AO182" s="12" t="s">
        <v>252</v>
      </c>
      <c r="AP182" s="12" t="s">
        <v>253</v>
      </c>
      <c r="AQ182" s="12" t="s">
        <v>254</v>
      </c>
      <c r="AR182" s="12">
        <v>130000</v>
      </c>
      <c r="AU182" s="12">
        <v>488.45650000000001</v>
      </c>
      <c r="AV182" s="12" t="s">
        <v>249</v>
      </c>
      <c r="AW182" s="12" t="s">
        <v>250</v>
      </c>
      <c r="AX182" s="12" t="s">
        <v>255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2" t="s">
        <v>256</v>
      </c>
      <c r="BF182" s="12" t="s">
        <v>257</v>
      </c>
      <c r="BG182" s="12" t="s">
        <v>258</v>
      </c>
      <c r="BH182" s="12">
        <v>200000</v>
      </c>
      <c r="BK182" s="12">
        <v>73.268479999999997</v>
      </c>
      <c r="BL182" s="12" t="s">
        <v>249</v>
      </c>
      <c r="BM182" s="12" t="s">
        <v>250</v>
      </c>
      <c r="BN182" s="12" t="s">
        <v>255</v>
      </c>
      <c r="BO182" s="12">
        <v>0</v>
      </c>
      <c r="BP182" s="12">
        <v>0</v>
      </c>
      <c r="BQ182" s="12">
        <v>0</v>
      </c>
      <c r="BR182" s="12">
        <v>0</v>
      </c>
      <c r="BS182" s="12">
        <v>0</v>
      </c>
      <c r="BT182" s="12">
        <v>0</v>
      </c>
    </row>
    <row r="183" spans="1:72" hidden="1" x14ac:dyDescent="0.25">
      <c r="A183" s="12" t="s">
        <v>240</v>
      </c>
      <c r="B183" s="12" t="s">
        <v>702</v>
      </c>
      <c r="C183" s="12" t="s">
        <v>703</v>
      </c>
      <c r="D183" s="12" t="s">
        <v>283</v>
      </c>
      <c r="E183" s="12">
        <v>820.93529000000001</v>
      </c>
      <c r="F183" s="12" t="s">
        <v>704</v>
      </c>
      <c r="G183" s="12" t="s">
        <v>705</v>
      </c>
      <c r="H183" s="12" t="s">
        <v>9</v>
      </c>
      <c r="I183" s="12" t="s">
        <v>11</v>
      </c>
      <c r="J183" s="12" t="s">
        <v>1709</v>
      </c>
      <c r="K183" s="12">
        <v>150000</v>
      </c>
      <c r="N183" s="12">
        <v>820.93529000000001</v>
      </c>
      <c r="O183" s="12" t="s">
        <v>1718</v>
      </c>
      <c r="P183" s="12" t="s">
        <v>1719</v>
      </c>
      <c r="Q183" s="12" t="s">
        <v>1816</v>
      </c>
      <c r="R183" s="12">
        <v>53604.798542734847</v>
      </c>
      <c r="S183" s="12">
        <v>53604.798542734847</v>
      </c>
      <c r="T183" s="12">
        <v>44006.071060000002</v>
      </c>
      <c r="U183" s="12">
        <v>51.046504387439612</v>
      </c>
      <c r="V183" s="12">
        <v>51.046504387439612</v>
      </c>
      <c r="W183" s="12">
        <v>63.01</v>
      </c>
      <c r="X183" s="12">
        <v>63.01</v>
      </c>
      <c r="Y183" s="12" t="s">
        <v>246</v>
      </c>
      <c r="Z183" s="12" t="s">
        <v>247</v>
      </c>
      <c r="AA183" s="12" t="s">
        <v>248</v>
      </c>
      <c r="AB183" s="12">
        <v>330000</v>
      </c>
      <c r="AE183" s="12">
        <v>820.93529000000001</v>
      </c>
      <c r="AF183" s="12" t="s">
        <v>249</v>
      </c>
      <c r="AG183" s="12" t="s">
        <v>250</v>
      </c>
      <c r="AH183" s="12" t="s">
        <v>1721</v>
      </c>
      <c r="AI183" s="12">
        <v>112115.4742760909</v>
      </c>
      <c r="AJ183" s="12">
        <v>92039.549849999996</v>
      </c>
      <c r="AK183" s="12">
        <v>133.28412544522311</v>
      </c>
      <c r="AL183" s="12">
        <v>133.28412544522311</v>
      </c>
      <c r="AM183" s="12">
        <v>50.47</v>
      </c>
      <c r="AN183" s="12">
        <v>50.47</v>
      </c>
      <c r="AO183" s="12" t="s">
        <v>256</v>
      </c>
      <c r="AP183" s="12" t="s">
        <v>257</v>
      </c>
      <c r="AQ183" s="12" t="s">
        <v>258</v>
      </c>
      <c r="AR183" s="12">
        <v>200000</v>
      </c>
      <c r="AU183" s="12">
        <v>697.79499999999996</v>
      </c>
      <c r="AV183" s="12" t="s">
        <v>249</v>
      </c>
      <c r="AW183" s="12" t="s">
        <v>250</v>
      </c>
      <c r="AX183" s="12" t="s">
        <v>255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</row>
    <row r="184" spans="1:72" x14ac:dyDescent="0.25">
      <c r="A184" s="12" t="s">
        <v>240</v>
      </c>
      <c r="B184" s="12" t="s">
        <v>139</v>
      </c>
      <c r="C184" s="12" t="s">
        <v>140</v>
      </c>
      <c r="D184" s="12" t="s">
        <v>265</v>
      </c>
      <c r="E184" s="12">
        <v>152.72765000000001</v>
      </c>
      <c r="F184" s="12" t="s">
        <v>707</v>
      </c>
      <c r="G184" s="12" t="s">
        <v>708</v>
      </c>
      <c r="H184" s="12" t="s">
        <v>15</v>
      </c>
      <c r="I184" s="12" t="s">
        <v>17</v>
      </c>
      <c r="J184" s="12" t="s">
        <v>1709</v>
      </c>
      <c r="K184" s="12">
        <v>150000</v>
      </c>
      <c r="N184" s="12">
        <v>152.72765000000001</v>
      </c>
      <c r="O184" s="12" t="s">
        <v>1714</v>
      </c>
      <c r="P184" s="12" t="s">
        <v>1715</v>
      </c>
      <c r="Q184" s="12" t="s">
        <v>1817</v>
      </c>
      <c r="R184" s="12">
        <v>18295.340218689169</v>
      </c>
      <c r="S184" s="12">
        <v>18295.340218689169</v>
      </c>
      <c r="T184" s="12">
        <v>2794.20426</v>
      </c>
      <c r="U184" s="12">
        <v>25.4006320271058</v>
      </c>
      <c r="V184" s="12">
        <v>25.4006320271058</v>
      </c>
      <c r="W184" s="12">
        <v>43.22</v>
      </c>
      <c r="X184" s="12">
        <v>43.22</v>
      </c>
      <c r="Y184" s="12" t="s">
        <v>246</v>
      </c>
      <c r="Z184" s="12" t="s">
        <v>247</v>
      </c>
      <c r="AA184" s="12" t="s">
        <v>248</v>
      </c>
      <c r="AB184" s="12">
        <v>330000</v>
      </c>
      <c r="AE184" s="12">
        <v>152.72765000000001</v>
      </c>
      <c r="AF184" s="12" t="s">
        <v>249</v>
      </c>
      <c r="AG184" s="12" t="s">
        <v>250</v>
      </c>
      <c r="AH184" s="12" t="s">
        <v>1717</v>
      </c>
      <c r="AI184" s="12">
        <v>83635.64339466262</v>
      </c>
      <c r="AJ184" s="12">
        <v>12773.47503</v>
      </c>
      <c r="AK184" s="12">
        <v>82.957548761313234</v>
      </c>
      <c r="AL184" s="12">
        <v>82.957548761313234</v>
      </c>
      <c r="AM184" s="12">
        <v>60.49</v>
      </c>
      <c r="AN184" s="12">
        <v>60.49</v>
      </c>
      <c r="AO184" s="12" t="s">
        <v>252</v>
      </c>
      <c r="AP184" s="12" t="s">
        <v>253</v>
      </c>
      <c r="AQ184" s="12" t="s">
        <v>254</v>
      </c>
      <c r="AR184" s="12">
        <v>130000</v>
      </c>
      <c r="AU184" s="12">
        <v>129.8185</v>
      </c>
      <c r="AV184" s="12" t="s">
        <v>249</v>
      </c>
      <c r="AW184" s="12" t="s">
        <v>250</v>
      </c>
      <c r="AX184" s="12" t="s">
        <v>255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 t="s">
        <v>256</v>
      </c>
      <c r="BF184" s="12" t="s">
        <v>257</v>
      </c>
      <c r="BG184" s="12" t="s">
        <v>258</v>
      </c>
      <c r="BH184" s="12">
        <v>200000</v>
      </c>
      <c r="BK184" s="12">
        <v>19.47278</v>
      </c>
      <c r="BL184" s="12" t="s">
        <v>249</v>
      </c>
      <c r="BM184" s="12" t="s">
        <v>250</v>
      </c>
      <c r="BN184" s="12" t="s">
        <v>255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</row>
    <row r="185" spans="1:72" x14ac:dyDescent="0.25">
      <c r="A185" s="12" t="s">
        <v>240</v>
      </c>
      <c r="B185" s="12" t="s">
        <v>139</v>
      </c>
      <c r="C185" s="12" t="s">
        <v>140</v>
      </c>
      <c r="D185" s="12" t="s">
        <v>265</v>
      </c>
      <c r="E185" s="12">
        <v>218.18235000000001</v>
      </c>
      <c r="F185" s="12" t="s">
        <v>707</v>
      </c>
      <c r="G185" s="12" t="s">
        <v>708</v>
      </c>
      <c r="H185" s="12" t="s">
        <v>15</v>
      </c>
      <c r="I185" s="12" t="s">
        <v>17</v>
      </c>
      <c r="J185" s="12" t="s">
        <v>1709</v>
      </c>
      <c r="K185" s="12">
        <v>150000</v>
      </c>
      <c r="N185" s="12">
        <v>218.18235000000001</v>
      </c>
      <c r="O185" s="12" t="s">
        <v>1714</v>
      </c>
      <c r="P185" s="12" t="s">
        <v>1715</v>
      </c>
      <c r="Q185" s="12" t="s">
        <v>1817</v>
      </c>
      <c r="R185" s="12">
        <v>18295.340218689169</v>
      </c>
      <c r="S185" s="12">
        <v>18295.340218689169</v>
      </c>
      <c r="T185" s="12">
        <v>3991.7203800000002</v>
      </c>
      <c r="U185" s="12">
        <v>25.4006320271058</v>
      </c>
      <c r="V185" s="12">
        <v>25.4006320271058</v>
      </c>
      <c r="W185" s="12">
        <v>43.22</v>
      </c>
      <c r="X185" s="12">
        <v>43.22</v>
      </c>
      <c r="Y185" s="12" t="s">
        <v>246</v>
      </c>
      <c r="Z185" s="12" t="s">
        <v>247</v>
      </c>
      <c r="AA185" s="12" t="s">
        <v>248</v>
      </c>
      <c r="AB185" s="12">
        <v>330000</v>
      </c>
      <c r="AE185" s="12">
        <v>218.18235000000001</v>
      </c>
      <c r="AF185" s="12" t="s">
        <v>249</v>
      </c>
      <c r="AG185" s="12" t="s">
        <v>250</v>
      </c>
      <c r="AH185" s="12" t="s">
        <v>1717</v>
      </c>
      <c r="AI185" s="12">
        <v>83635.64339466262</v>
      </c>
      <c r="AJ185" s="12">
        <v>18247.821459999999</v>
      </c>
      <c r="AK185" s="12">
        <v>82.957548761313234</v>
      </c>
      <c r="AL185" s="12">
        <v>82.957548761313234</v>
      </c>
      <c r="AM185" s="12">
        <v>60.49</v>
      </c>
      <c r="AN185" s="12">
        <v>60.49</v>
      </c>
      <c r="AO185" s="12" t="s">
        <v>256</v>
      </c>
      <c r="AP185" s="12" t="s">
        <v>257</v>
      </c>
      <c r="AQ185" s="12" t="s">
        <v>258</v>
      </c>
      <c r="AR185" s="12">
        <v>200000</v>
      </c>
      <c r="AU185" s="12">
        <v>185.45500000000001</v>
      </c>
      <c r="AV185" s="12" t="s">
        <v>249</v>
      </c>
      <c r="AW185" s="12" t="s">
        <v>250</v>
      </c>
      <c r="AX185" s="12" t="s">
        <v>255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</row>
    <row r="186" spans="1:72" hidden="1" x14ac:dyDescent="0.25">
      <c r="A186" s="12" t="s">
        <v>240</v>
      </c>
      <c r="B186" s="12" t="s">
        <v>710</v>
      </c>
      <c r="C186" s="12" t="s">
        <v>711</v>
      </c>
      <c r="D186" s="12" t="s">
        <v>366</v>
      </c>
      <c r="E186" s="12">
        <v>74.158820000000006</v>
      </c>
      <c r="F186" s="12" t="s">
        <v>712</v>
      </c>
      <c r="G186" s="12" t="s">
        <v>713</v>
      </c>
      <c r="H186" s="12" t="s">
        <v>27</v>
      </c>
      <c r="I186" s="12" t="s">
        <v>29</v>
      </c>
      <c r="J186" s="12" t="s">
        <v>1709</v>
      </c>
      <c r="K186" s="12">
        <v>50000</v>
      </c>
      <c r="N186" s="12">
        <v>74.158820000000006</v>
      </c>
      <c r="O186" s="12" t="s">
        <v>1759</v>
      </c>
      <c r="P186" s="12" t="s">
        <v>1760</v>
      </c>
      <c r="Q186" s="12" t="s">
        <v>1818</v>
      </c>
      <c r="R186" s="12">
        <v>65492.542012001228</v>
      </c>
      <c r="S186" s="12">
        <v>65492.542012001228</v>
      </c>
      <c r="T186" s="12">
        <v>4856.84987</v>
      </c>
      <c r="U186" s="12">
        <v>68.355591005607295</v>
      </c>
      <c r="V186" s="12">
        <v>68.355591005607295</v>
      </c>
      <c r="W186" s="12">
        <v>57.49</v>
      </c>
      <c r="X186" s="12">
        <v>57.49</v>
      </c>
      <c r="Y186" s="12" t="s">
        <v>246</v>
      </c>
      <c r="Z186" s="12" t="s">
        <v>247</v>
      </c>
      <c r="AA186" s="12" t="s">
        <v>248</v>
      </c>
      <c r="AB186" s="12">
        <v>330000</v>
      </c>
      <c r="AE186" s="12">
        <v>74.158820000000006</v>
      </c>
      <c r="AF186" s="12" t="s">
        <v>249</v>
      </c>
      <c r="AG186" s="12" t="s">
        <v>250</v>
      </c>
      <c r="AH186" s="12" t="s">
        <v>1762</v>
      </c>
      <c r="AI186" s="12">
        <v>185603.43542939529</v>
      </c>
      <c r="AJ186" s="12">
        <v>13764.13241</v>
      </c>
      <c r="AK186" s="12">
        <v>171.94796859486169</v>
      </c>
      <c r="AL186" s="12">
        <v>171.94796859486169</v>
      </c>
      <c r="AM186" s="12">
        <v>64.760000000000005</v>
      </c>
      <c r="AN186" s="12">
        <v>64.760000000000005</v>
      </c>
      <c r="AO186" s="12" t="s">
        <v>252</v>
      </c>
      <c r="AP186" s="12" t="s">
        <v>253</v>
      </c>
      <c r="AQ186" s="12" t="s">
        <v>254</v>
      </c>
      <c r="AR186" s="12">
        <v>130000</v>
      </c>
      <c r="AU186" s="12">
        <v>63.034999999999997</v>
      </c>
      <c r="AV186" s="12" t="s">
        <v>249</v>
      </c>
      <c r="AW186" s="12" t="s">
        <v>250</v>
      </c>
      <c r="AX186" s="12" t="s">
        <v>255</v>
      </c>
      <c r="AY186" s="12">
        <v>0</v>
      </c>
      <c r="AZ186" s="12">
        <v>0</v>
      </c>
      <c r="BA186" s="12">
        <v>0</v>
      </c>
      <c r="BB186" s="12">
        <v>0</v>
      </c>
      <c r="BC186" s="12">
        <v>0</v>
      </c>
      <c r="BD186" s="12">
        <v>0</v>
      </c>
      <c r="BE186" s="12" t="s">
        <v>256</v>
      </c>
      <c r="BF186" s="12" t="s">
        <v>257</v>
      </c>
      <c r="BG186" s="12" t="s">
        <v>258</v>
      </c>
      <c r="BH186" s="12">
        <v>200000</v>
      </c>
      <c r="BK186" s="12">
        <v>9.4552499999999995</v>
      </c>
      <c r="BL186" s="12" t="s">
        <v>249</v>
      </c>
      <c r="BM186" s="12" t="s">
        <v>250</v>
      </c>
      <c r="BN186" s="12" t="s">
        <v>255</v>
      </c>
      <c r="BO186" s="12">
        <v>0</v>
      </c>
      <c r="BP186" s="12">
        <v>0</v>
      </c>
      <c r="BQ186" s="12">
        <v>0</v>
      </c>
      <c r="BR186" s="12">
        <v>0</v>
      </c>
      <c r="BS186" s="12">
        <v>0</v>
      </c>
      <c r="BT186" s="12">
        <v>0</v>
      </c>
    </row>
    <row r="187" spans="1:72" hidden="1" x14ac:dyDescent="0.25">
      <c r="A187" s="12" t="s">
        <v>240</v>
      </c>
      <c r="B187" s="12" t="s">
        <v>710</v>
      </c>
      <c r="C187" s="12" t="s">
        <v>711</v>
      </c>
      <c r="D187" s="12" t="s">
        <v>366</v>
      </c>
      <c r="E187" s="12">
        <v>105.94118</v>
      </c>
      <c r="F187" s="12" t="s">
        <v>712</v>
      </c>
      <c r="G187" s="12" t="s">
        <v>713</v>
      </c>
      <c r="H187" s="12" t="s">
        <v>27</v>
      </c>
      <c r="I187" s="12" t="s">
        <v>29</v>
      </c>
      <c r="J187" s="12" t="s">
        <v>1709</v>
      </c>
      <c r="K187" s="12">
        <v>50000</v>
      </c>
      <c r="N187" s="12">
        <v>105.94118</v>
      </c>
      <c r="O187" s="12" t="s">
        <v>1759</v>
      </c>
      <c r="P187" s="12" t="s">
        <v>1760</v>
      </c>
      <c r="Q187" s="12" t="s">
        <v>1818</v>
      </c>
      <c r="R187" s="12">
        <v>65492.542012001228</v>
      </c>
      <c r="S187" s="12">
        <v>65492.542012001228</v>
      </c>
      <c r="T187" s="12">
        <v>6938.3569500000003</v>
      </c>
      <c r="U187" s="12">
        <v>68.355591005607295</v>
      </c>
      <c r="V187" s="12">
        <v>68.355591005607295</v>
      </c>
      <c r="W187" s="12">
        <v>57.49</v>
      </c>
      <c r="X187" s="12">
        <v>57.49</v>
      </c>
      <c r="Y187" s="12" t="s">
        <v>246</v>
      </c>
      <c r="Z187" s="12" t="s">
        <v>247</v>
      </c>
      <c r="AA187" s="12" t="s">
        <v>248</v>
      </c>
      <c r="AB187" s="12">
        <v>330000</v>
      </c>
      <c r="AE187" s="12">
        <v>105.94118</v>
      </c>
      <c r="AF187" s="12" t="s">
        <v>249</v>
      </c>
      <c r="AG187" s="12" t="s">
        <v>250</v>
      </c>
      <c r="AH187" s="12" t="s">
        <v>1762</v>
      </c>
      <c r="AI187" s="12">
        <v>185603.43542939529</v>
      </c>
      <c r="AJ187" s="12">
        <v>19663.046310000002</v>
      </c>
      <c r="AK187" s="12">
        <v>171.94796859486169</v>
      </c>
      <c r="AL187" s="12">
        <v>171.94796859486169</v>
      </c>
      <c r="AM187" s="12">
        <v>64.760000000000005</v>
      </c>
      <c r="AN187" s="12">
        <v>64.760000000000005</v>
      </c>
      <c r="AO187" s="12" t="s">
        <v>256</v>
      </c>
      <c r="AP187" s="12" t="s">
        <v>257</v>
      </c>
      <c r="AQ187" s="12" t="s">
        <v>258</v>
      </c>
      <c r="AR187" s="12">
        <v>200000</v>
      </c>
      <c r="AU187" s="12">
        <v>90.05</v>
      </c>
      <c r="AV187" s="12" t="s">
        <v>249</v>
      </c>
      <c r="AW187" s="12" t="s">
        <v>250</v>
      </c>
      <c r="AX187" s="12" t="s">
        <v>255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0</v>
      </c>
    </row>
    <row r="188" spans="1:72" hidden="1" x14ac:dyDescent="0.25">
      <c r="A188" s="12" t="s">
        <v>240</v>
      </c>
      <c r="B188" s="12" t="s">
        <v>715</v>
      </c>
      <c r="C188" s="12" t="s">
        <v>716</v>
      </c>
      <c r="D188" s="12" t="s">
        <v>372</v>
      </c>
      <c r="E188" s="12">
        <v>32.409999999999997</v>
      </c>
      <c r="F188" s="12" t="s">
        <v>717</v>
      </c>
      <c r="G188" s="12" t="s">
        <v>718</v>
      </c>
      <c r="H188" s="12" t="s">
        <v>18</v>
      </c>
      <c r="I188" s="12" t="s">
        <v>20</v>
      </c>
      <c r="J188" s="12" t="s">
        <v>1709</v>
      </c>
      <c r="K188" s="12">
        <v>100000</v>
      </c>
      <c r="N188" s="12">
        <v>32.409999999999997</v>
      </c>
      <c r="O188" s="12" t="s">
        <v>1726</v>
      </c>
      <c r="P188" s="12" t="s">
        <v>1727</v>
      </c>
      <c r="Q188" s="12" t="s">
        <v>1819</v>
      </c>
      <c r="R188" s="12">
        <v>64108.429728771371</v>
      </c>
      <c r="S188" s="12">
        <v>64108.429728771371</v>
      </c>
      <c r="T188" s="12">
        <v>2077.7542100000001</v>
      </c>
      <c r="U188" s="12">
        <v>58.028246581954342</v>
      </c>
      <c r="V188" s="12">
        <v>58.028246581954342</v>
      </c>
      <c r="W188" s="12">
        <v>66.290000000000006</v>
      </c>
      <c r="X188" s="12">
        <v>66.290000000000006</v>
      </c>
      <c r="Y188" s="12" t="s">
        <v>246</v>
      </c>
      <c r="Z188" s="12" t="s">
        <v>247</v>
      </c>
      <c r="AA188" s="12" t="s">
        <v>248</v>
      </c>
      <c r="AB188" s="12">
        <v>330000</v>
      </c>
      <c r="AE188" s="12">
        <v>32.409999999999997</v>
      </c>
      <c r="AF188" s="12" t="s">
        <v>249</v>
      </c>
      <c r="AG188" s="12" t="s">
        <v>250</v>
      </c>
      <c r="AH188" s="12" t="s">
        <v>1729</v>
      </c>
      <c r="AI188" s="12">
        <v>72807.185909893757</v>
      </c>
      <c r="AJ188" s="12">
        <v>2359.6808900000001</v>
      </c>
      <c r="AK188" s="12">
        <v>80.117866425938217</v>
      </c>
      <c r="AL188" s="12">
        <v>80.117866425938217</v>
      </c>
      <c r="AM188" s="12">
        <v>54.53</v>
      </c>
      <c r="AN188" s="12">
        <v>54.53</v>
      </c>
      <c r="AO188" s="12" t="s">
        <v>252</v>
      </c>
      <c r="AP188" s="12" t="s">
        <v>253</v>
      </c>
      <c r="AQ188" s="12" t="s">
        <v>254</v>
      </c>
      <c r="AR188" s="12">
        <v>130000</v>
      </c>
      <c r="AU188" s="12">
        <v>27.548500000000001</v>
      </c>
      <c r="AV188" s="12" t="s">
        <v>249</v>
      </c>
      <c r="AW188" s="12" t="s">
        <v>250</v>
      </c>
      <c r="AX188" s="12" t="s">
        <v>255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  <c r="BE188" s="12" t="s">
        <v>256</v>
      </c>
      <c r="BF188" s="12" t="s">
        <v>257</v>
      </c>
      <c r="BG188" s="12" t="s">
        <v>258</v>
      </c>
      <c r="BH188" s="12">
        <v>200000</v>
      </c>
      <c r="BK188" s="12">
        <v>4.1322799999999997</v>
      </c>
      <c r="BL188" s="12" t="s">
        <v>249</v>
      </c>
      <c r="BM188" s="12" t="s">
        <v>250</v>
      </c>
      <c r="BN188" s="12" t="s">
        <v>255</v>
      </c>
      <c r="BO188" s="12">
        <v>0</v>
      </c>
      <c r="BP188" s="12">
        <v>0</v>
      </c>
      <c r="BQ188" s="12">
        <v>0</v>
      </c>
      <c r="BR188" s="12">
        <v>0</v>
      </c>
      <c r="BS188" s="12">
        <v>0</v>
      </c>
      <c r="BT188" s="12">
        <v>0</v>
      </c>
    </row>
    <row r="189" spans="1:72" hidden="1" x14ac:dyDescent="0.25">
      <c r="A189" s="12" t="s">
        <v>240</v>
      </c>
      <c r="B189" s="12" t="s">
        <v>715</v>
      </c>
      <c r="C189" s="12" t="s">
        <v>716</v>
      </c>
      <c r="D189" s="12" t="s">
        <v>372</v>
      </c>
      <c r="E189" s="12">
        <v>46.3</v>
      </c>
      <c r="F189" s="12" t="s">
        <v>717</v>
      </c>
      <c r="G189" s="12" t="s">
        <v>718</v>
      </c>
      <c r="H189" s="12" t="s">
        <v>18</v>
      </c>
      <c r="I189" s="12" t="s">
        <v>20</v>
      </c>
      <c r="J189" s="12" t="s">
        <v>1709</v>
      </c>
      <c r="K189" s="12">
        <v>100000</v>
      </c>
      <c r="N189" s="12">
        <v>46.3</v>
      </c>
      <c r="O189" s="12" t="s">
        <v>1726</v>
      </c>
      <c r="P189" s="12" t="s">
        <v>1727</v>
      </c>
      <c r="Q189" s="12" t="s">
        <v>1819</v>
      </c>
      <c r="R189" s="12">
        <v>64108.429728771371</v>
      </c>
      <c r="S189" s="12">
        <v>64108.429728771371</v>
      </c>
      <c r="T189" s="12">
        <v>2968.2202900000002</v>
      </c>
      <c r="U189" s="12">
        <v>58.028246581954342</v>
      </c>
      <c r="V189" s="12">
        <v>58.028246581954342</v>
      </c>
      <c r="W189" s="12">
        <v>66.290000000000006</v>
      </c>
      <c r="X189" s="12">
        <v>66.290000000000006</v>
      </c>
      <c r="Y189" s="12" t="s">
        <v>246</v>
      </c>
      <c r="Z189" s="12" t="s">
        <v>247</v>
      </c>
      <c r="AA189" s="12" t="s">
        <v>248</v>
      </c>
      <c r="AB189" s="12">
        <v>330000</v>
      </c>
      <c r="AE189" s="12">
        <v>46.3</v>
      </c>
      <c r="AF189" s="12" t="s">
        <v>249</v>
      </c>
      <c r="AG189" s="12" t="s">
        <v>250</v>
      </c>
      <c r="AH189" s="12" t="s">
        <v>1729</v>
      </c>
      <c r="AI189" s="12">
        <v>72807.185909893757</v>
      </c>
      <c r="AJ189" s="12">
        <v>3370.97271</v>
      </c>
      <c r="AK189" s="12">
        <v>80.117866425938217</v>
      </c>
      <c r="AL189" s="12">
        <v>80.117866425938217</v>
      </c>
      <c r="AM189" s="12">
        <v>54.53</v>
      </c>
      <c r="AN189" s="12">
        <v>54.53</v>
      </c>
      <c r="AO189" s="12" t="s">
        <v>256</v>
      </c>
      <c r="AP189" s="12" t="s">
        <v>257</v>
      </c>
      <c r="AQ189" s="12" t="s">
        <v>258</v>
      </c>
      <c r="AR189" s="12">
        <v>200000</v>
      </c>
      <c r="AU189" s="12">
        <v>39.354999999999997</v>
      </c>
      <c r="AV189" s="12" t="s">
        <v>249</v>
      </c>
      <c r="AW189" s="12" t="s">
        <v>250</v>
      </c>
      <c r="AX189" s="12" t="s">
        <v>255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0</v>
      </c>
    </row>
    <row r="190" spans="1:72" hidden="1" x14ac:dyDescent="0.25">
      <c r="A190" s="12" t="s">
        <v>240</v>
      </c>
      <c r="B190" s="12" t="s">
        <v>105</v>
      </c>
      <c r="C190" s="12" t="s">
        <v>106</v>
      </c>
      <c r="D190" s="12" t="s">
        <v>316</v>
      </c>
      <c r="E190" s="12">
        <v>188.42353</v>
      </c>
      <c r="F190" s="12" t="s">
        <v>720</v>
      </c>
      <c r="G190" s="12" t="s">
        <v>721</v>
      </c>
      <c r="H190" s="12" t="s">
        <v>12</v>
      </c>
      <c r="I190" s="12" t="s">
        <v>14</v>
      </c>
      <c r="J190" s="12" t="s">
        <v>1709</v>
      </c>
      <c r="K190" s="12">
        <v>60000</v>
      </c>
      <c r="N190" s="12">
        <v>188.42353</v>
      </c>
      <c r="O190" s="12" t="s">
        <v>1731</v>
      </c>
      <c r="P190" s="12" t="s">
        <v>1732</v>
      </c>
      <c r="Q190" s="12" t="s">
        <v>1820</v>
      </c>
      <c r="R190" s="12">
        <v>16366.506793009799</v>
      </c>
      <c r="S190" s="12">
        <v>16366.506793009799</v>
      </c>
      <c r="T190" s="12">
        <v>3083.8349699999999</v>
      </c>
      <c r="U190" s="12">
        <v>17.454866926647231</v>
      </c>
      <c r="V190" s="12">
        <v>17.454866926647231</v>
      </c>
      <c r="W190" s="12">
        <v>56.26</v>
      </c>
      <c r="X190" s="12">
        <v>56.26</v>
      </c>
      <c r="Y190" s="12" t="s">
        <v>246</v>
      </c>
      <c r="Z190" s="12" t="s">
        <v>247</v>
      </c>
      <c r="AA190" s="12" t="s">
        <v>248</v>
      </c>
      <c r="AB190" s="12">
        <v>330000</v>
      </c>
      <c r="AE190" s="12">
        <v>188.42353</v>
      </c>
      <c r="AF190" s="12" t="s">
        <v>249</v>
      </c>
      <c r="AG190" s="12" t="s">
        <v>250</v>
      </c>
      <c r="AH190" s="12" t="s">
        <v>1734</v>
      </c>
      <c r="AI190" s="12">
        <v>92398.715939726259</v>
      </c>
      <c r="AJ190" s="12">
        <v>17410.09217</v>
      </c>
      <c r="AK190" s="12">
        <v>91.533123140907477</v>
      </c>
      <c r="AL190" s="12">
        <v>91.533123140907477</v>
      </c>
      <c r="AM190" s="12">
        <v>60.57</v>
      </c>
      <c r="AN190" s="12">
        <v>60.57</v>
      </c>
      <c r="AO190" s="12" t="s">
        <v>252</v>
      </c>
      <c r="AP190" s="12" t="s">
        <v>253</v>
      </c>
      <c r="AQ190" s="12" t="s">
        <v>254</v>
      </c>
      <c r="AR190" s="12">
        <v>130000</v>
      </c>
      <c r="AU190" s="12">
        <v>160.16</v>
      </c>
      <c r="AV190" s="12" t="s">
        <v>249</v>
      </c>
      <c r="AW190" s="12" t="s">
        <v>250</v>
      </c>
      <c r="AX190" s="12" t="s">
        <v>255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 t="s">
        <v>256</v>
      </c>
      <c r="BF190" s="12" t="s">
        <v>257</v>
      </c>
      <c r="BG190" s="12" t="s">
        <v>258</v>
      </c>
      <c r="BH190" s="12">
        <v>200000</v>
      </c>
      <c r="BK190" s="12">
        <v>24.024000000000001</v>
      </c>
      <c r="BL190" s="12" t="s">
        <v>249</v>
      </c>
      <c r="BM190" s="12" t="s">
        <v>250</v>
      </c>
      <c r="BN190" s="12" t="s">
        <v>255</v>
      </c>
      <c r="BO190" s="12">
        <v>0</v>
      </c>
      <c r="BP190" s="12">
        <v>0</v>
      </c>
      <c r="BQ190" s="12">
        <v>0</v>
      </c>
      <c r="BR190" s="12">
        <v>0</v>
      </c>
      <c r="BS190" s="12">
        <v>0</v>
      </c>
      <c r="BT190" s="12">
        <v>0</v>
      </c>
    </row>
    <row r="191" spans="1:72" hidden="1" x14ac:dyDescent="0.25">
      <c r="A191" s="12" t="s">
        <v>240</v>
      </c>
      <c r="B191" s="12" t="s">
        <v>105</v>
      </c>
      <c r="C191" s="12" t="s">
        <v>106</v>
      </c>
      <c r="D191" s="12" t="s">
        <v>316</v>
      </c>
      <c r="E191" s="12">
        <v>269.17646999999999</v>
      </c>
      <c r="F191" s="12" t="s">
        <v>720</v>
      </c>
      <c r="G191" s="12" t="s">
        <v>721</v>
      </c>
      <c r="H191" s="12" t="s">
        <v>12</v>
      </c>
      <c r="I191" s="12" t="s">
        <v>14</v>
      </c>
      <c r="J191" s="12" t="s">
        <v>1709</v>
      </c>
      <c r="K191" s="12">
        <v>60000</v>
      </c>
      <c r="N191" s="12">
        <v>269.17646999999999</v>
      </c>
      <c r="O191" s="12" t="s">
        <v>1731</v>
      </c>
      <c r="P191" s="12" t="s">
        <v>1732</v>
      </c>
      <c r="Q191" s="12" t="s">
        <v>1820</v>
      </c>
      <c r="R191" s="12">
        <v>16366.506793009799</v>
      </c>
      <c r="S191" s="12">
        <v>16366.506793009799</v>
      </c>
      <c r="T191" s="12">
        <v>4405.4785400000001</v>
      </c>
      <c r="U191" s="12">
        <v>17.454866926647231</v>
      </c>
      <c r="V191" s="12">
        <v>17.454866926647231</v>
      </c>
      <c r="W191" s="12">
        <v>56.26</v>
      </c>
      <c r="X191" s="12">
        <v>56.26</v>
      </c>
      <c r="Y191" s="12" t="s">
        <v>246</v>
      </c>
      <c r="Z191" s="12" t="s">
        <v>247</v>
      </c>
      <c r="AA191" s="12" t="s">
        <v>248</v>
      </c>
      <c r="AB191" s="12">
        <v>330000</v>
      </c>
      <c r="AE191" s="12">
        <v>269.17646999999999</v>
      </c>
      <c r="AF191" s="12" t="s">
        <v>249</v>
      </c>
      <c r="AG191" s="12" t="s">
        <v>250</v>
      </c>
      <c r="AH191" s="12" t="s">
        <v>1734</v>
      </c>
      <c r="AI191" s="12">
        <v>92398.715939726259</v>
      </c>
      <c r="AJ191" s="12">
        <v>24871.560239999999</v>
      </c>
      <c r="AK191" s="12">
        <v>91.533123140907477</v>
      </c>
      <c r="AL191" s="12">
        <v>91.533123140907477</v>
      </c>
      <c r="AM191" s="12">
        <v>60.57</v>
      </c>
      <c r="AN191" s="12">
        <v>60.57</v>
      </c>
      <c r="AO191" s="12" t="s">
        <v>256</v>
      </c>
      <c r="AP191" s="12" t="s">
        <v>257</v>
      </c>
      <c r="AQ191" s="12" t="s">
        <v>258</v>
      </c>
      <c r="AR191" s="12">
        <v>200000</v>
      </c>
      <c r="AU191" s="12">
        <v>228.8</v>
      </c>
      <c r="AV191" s="12" t="s">
        <v>249</v>
      </c>
      <c r="AW191" s="12" t="s">
        <v>250</v>
      </c>
      <c r="AX191" s="12" t="s">
        <v>255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12">
        <v>0</v>
      </c>
    </row>
    <row r="192" spans="1:72" hidden="1" x14ac:dyDescent="0.25">
      <c r="A192" s="12" t="s">
        <v>240</v>
      </c>
      <c r="B192" s="12" t="s">
        <v>723</v>
      </c>
      <c r="C192" s="12" t="s">
        <v>724</v>
      </c>
      <c r="D192" s="12" t="s">
        <v>271</v>
      </c>
      <c r="E192" s="12">
        <v>556.09646999999995</v>
      </c>
      <c r="F192" s="12" t="s">
        <v>725</v>
      </c>
      <c r="G192" s="12" t="s">
        <v>726</v>
      </c>
      <c r="H192" s="12" t="s">
        <v>246</v>
      </c>
      <c r="I192" s="12" t="s">
        <v>247</v>
      </c>
      <c r="J192" s="12" t="s">
        <v>248</v>
      </c>
      <c r="K192" s="12">
        <v>330000</v>
      </c>
      <c r="N192" s="12">
        <v>556.09646999999995</v>
      </c>
      <c r="O192" s="12" t="s">
        <v>249</v>
      </c>
      <c r="P192" s="12" t="s">
        <v>250</v>
      </c>
      <c r="Q192" s="12" t="s">
        <v>727</v>
      </c>
      <c r="R192" s="12">
        <v>29151.786394385839</v>
      </c>
      <c r="S192" s="12">
        <v>29151.786394385839</v>
      </c>
      <c r="T192" s="12">
        <v>16211.20552</v>
      </c>
      <c r="U192" s="12">
        <v>38.926682941615127</v>
      </c>
      <c r="V192" s="12">
        <v>38.926682941615127</v>
      </c>
      <c r="W192" s="12">
        <v>44.93</v>
      </c>
      <c r="X192" s="12">
        <v>44.93</v>
      </c>
      <c r="Y192" s="12" t="s">
        <v>252</v>
      </c>
      <c r="Z192" s="12" t="s">
        <v>253</v>
      </c>
      <c r="AA192" s="12" t="s">
        <v>254</v>
      </c>
      <c r="AB192" s="12">
        <v>130000</v>
      </c>
      <c r="AE192" s="12">
        <v>472.68200000000002</v>
      </c>
      <c r="AF192" s="12" t="s">
        <v>249</v>
      </c>
      <c r="AG192" s="12" t="s">
        <v>250</v>
      </c>
      <c r="AH192" s="12" t="s">
        <v>255</v>
      </c>
      <c r="AI192" s="12">
        <v>0</v>
      </c>
      <c r="AJ192" s="12">
        <v>0</v>
      </c>
      <c r="AK192" s="12">
        <v>0</v>
      </c>
      <c r="AL192" s="12">
        <v>0</v>
      </c>
      <c r="AM192" s="12">
        <v>0</v>
      </c>
      <c r="AN192" s="12">
        <v>0</v>
      </c>
      <c r="AO192" s="12" t="s">
        <v>256</v>
      </c>
      <c r="AP192" s="12" t="s">
        <v>257</v>
      </c>
      <c r="AQ192" s="12" t="s">
        <v>258</v>
      </c>
      <c r="AR192" s="12">
        <v>200000</v>
      </c>
      <c r="AU192" s="12">
        <v>70.902299999999997</v>
      </c>
      <c r="AV192" s="12" t="s">
        <v>249</v>
      </c>
      <c r="AW192" s="12" t="s">
        <v>250</v>
      </c>
      <c r="AX192" s="12" t="s">
        <v>255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12">
        <v>0</v>
      </c>
    </row>
    <row r="193" spans="1:72" hidden="1" x14ac:dyDescent="0.25">
      <c r="A193" s="12" t="s">
        <v>240</v>
      </c>
      <c r="B193" s="12" t="s">
        <v>723</v>
      </c>
      <c r="C193" s="12" t="s">
        <v>724</v>
      </c>
      <c r="D193" s="12" t="s">
        <v>271</v>
      </c>
      <c r="E193" s="12">
        <v>794.42353000000003</v>
      </c>
      <c r="F193" s="12" t="s">
        <v>725</v>
      </c>
      <c r="G193" s="12" t="s">
        <v>726</v>
      </c>
      <c r="H193" s="12" t="s">
        <v>246</v>
      </c>
      <c r="I193" s="12" t="s">
        <v>247</v>
      </c>
      <c r="J193" s="12" t="s">
        <v>248</v>
      </c>
      <c r="K193" s="12">
        <v>330000</v>
      </c>
      <c r="N193" s="12">
        <v>794.42353000000003</v>
      </c>
      <c r="O193" s="12" t="s">
        <v>249</v>
      </c>
      <c r="P193" s="12" t="s">
        <v>250</v>
      </c>
      <c r="Q193" s="12" t="s">
        <v>727</v>
      </c>
      <c r="R193" s="12">
        <v>29151.786394385839</v>
      </c>
      <c r="S193" s="12">
        <v>29151.786394385839</v>
      </c>
      <c r="T193" s="12">
        <v>23158.865040000001</v>
      </c>
      <c r="U193" s="12">
        <v>38.926682941615127</v>
      </c>
      <c r="V193" s="12">
        <v>38.926682941615127</v>
      </c>
      <c r="W193" s="12">
        <v>44.93</v>
      </c>
      <c r="X193" s="12">
        <v>44.93</v>
      </c>
      <c r="Y193" s="12" t="s">
        <v>256</v>
      </c>
      <c r="Z193" s="12" t="s">
        <v>257</v>
      </c>
      <c r="AA193" s="12" t="s">
        <v>258</v>
      </c>
      <c r="AB193" s="12">
        <v>200000</v>
      </c>
      <c r="AE193" s="12">
        <v>675.26</v>
      </c>
      <c r="AF193" s="12" t="s">
        <v>249</v>
      </c>
      <c r="AG193" s="12" t="s">
        <v>250</v>
      </c>
      <c r="AH193" s="12" t="s">
        <v>255</v>
      </c>
      <c r="AI193" s="12">
        <v>0</v>
      </c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</row>
    <row r="194" spans="1:72" hidden="1" x14ac:dyDescent="0.25">
      <c r="A194" s="12" t="s">
        <v>240</v>
      </c>
      <c r="B194" s="12" t="s">
        <v>728</v>
      </c>
      <c r="C194" s="12" t="s">
        <v>729</v>
      </c>
      <c r="D194" s="12" t="s">
        <v>283</v>
      </c>
      <c r="E194" s="12">
        <v>81.735290000000006</v>
      </c>
      <c r="F194" s="12" t="s">
        <v>730</v>
      </c>
      <c r="G194" s="12" t="s">
        <v>731</v>
      </c>
      <c r="H194" s="12" t="s">
        <v>9</v>
      </c>
      <c r="I194" s="12" t="s">
        <v>11</v>
      </c>
      <c r="J194" s="12" t="s">
        <v>1709</v>
      </c>
      <c r="K194" s="12">
        <v>150000</v>
      </c>
      <c r="N194" s="12">
        <v>81.735290000000006</v>
      </c>
      <c r="O194" s="12" t="s">
        <v>1718</v>
      </c>
      <c r="P194" s="12" t="s">
        <v>1719</v>
      </c>
      <c r="Q194" s="12" t="s">
        <v>1821</v>
      </c>
      <c r="R194" s="12">
        <v>70463.360403187864</v>
      </c>
      <c r="S194" s="12">
        <v>70463.360403187864</v>
      </c>
      <c r="T194" s="12">
        <v>5759.3434900000002</v>
      </c>
      <c r="U194" s="12">
        <v>66.113334498731405</v>
      </c>
      <c r="V194" s="12">
        <v>66.113334498731405</v>
      </c>
      <c r="W194" s="12">
        <v>63.95</v>
      </c>
      <c r="X194" s="12">
        <v>63.95</v>
      </c>
      <c r="Y194" s="12" t="s">
        <v>246</v>
      </c>
      <c r="Z194" s="12" t="s">
        <v>247</v>
      </c>
      <c r="AA194" s="12" t="s">
        <v>248</v>
      </c>
      <c r="AB194" s="12">
        <v>330000</v>
      </c>
      <c r="AE194" s="12">
        <v>81.735290000000006</v>
      </c>
      <c r="AF194" s="12" t="s">
        <v>249</v>
      </c>
      <c r="AG194" s="12" t="s">
        <v>250</v>
      </c>
      <c r="AH194" s="12" t="s">
        <v>1721</v>
      </c>
      <c r="AI194" s="12">
        <v>112115.4742760909</v>
      </c>
      <c r="AJ194" s="12">
        <v>9163.79126</v>
      </c>
      <c r="AK194" s="12">
        <v>133.28412544522311</v>
      </c>
      <c r="AL194" s="12">
        <v>133.28412544522311</v>
      </c>
      <c r="AM194" s="12">
        <v>50.47</v>
      </c>
      <c r="AN194" s="12">
        <v>50.47</v>
      </c>
      <c r="AO194" s="12" t="s">
        <v>252</v>
      </c>
      <c r="AP194" s="12" t="s">
        <v>253</v>
      </c>
      <c r="AQ194" s="12" t="s">
        <v>254</v>
      </c>
      <c r="AR194" s="12">
        <v>130000</v>
      </c>
      <c r="AU194" s="12">
        <v>69.474999999999994</v>
      </c>
      <c r="AV194" s="12" t="s">
        <v>249</v>
      </c>
      <c r="AW194" s="12" t="s">
        <v>250</v>
      </c>
      <c r="AX194" s="12" t="s">
        <v>255</v>
      </c>
      <c r="AY194" s="12">
        <v>0</v>
      </c>
      <c r="AZ194" s="12">
        <v>0</v>
      </c>
      <c r="BA194" s="12">
        <v>0</v>
      </c>
      <c r="BB194" s="12">
        <v>0</v>
      </c>
      <c r="BC194" s="12">
        <v>0</v>
      </c>
      <c r="BD194" s="12">
        <v>0</v>
      </c>
      <c r="BE194" s="12" t="s">
        <v>256</v>
      </c>
      <c r="BF194" s="12" t="s">
        <v>257</v>
      </c>
      <c r="BG194" s="12" t="s">
        <v>258</v>
      </c>
      <c r="BH194" s="12">
        <v>200000</v>
      </c>
      <c r="BK194" s="12">
        <v>10.421250000000001</v>
      </c>
      <c r="BL194" s="12" t="s">
        <v>249</v>
      </c>
      <c r="BM194" s="12" t="s">
        <v>250</v>
      </c>
      <c r="BN194" s="12" t="s">
        <v>255</v>
      </c>
      <c r="BO194" s="12">
        <v>0</v>
      </c>
      <c r="BP194" s="12">
        <v>0</v>
      </c>
      <c r="BQ194" s="12">
        <v>0</v>
      </c>
      <c r="BR194" s="12">
        <v>0</v>
      </c>
      <c r="BS194" s="12">
        <v>0</v>
      </c>
      <c r="BT194" s="12">
        <v>0</v>
      </c>
    </row>
    <row r="195" spans="1:72" hidden="1" x14ac:dyDescent="0.25">
      <c r="A195" s="12" t="s">
        <v>240</v>
      </c>
      <c r="B195" s="12" t="s">
        <v>728</v>
      </c>
      <c r="C195" s="12" t="s">
        <v>729</v>
      </c>
      <c r="D195" s="12" t="s">
        <v>283</v>
      </c>
      <c r="E195" s="12">
        <v>116.76470999999999</v>
      </c>
      <c r="F195" s="12" t="s">
        <v>730</v>
      </c>
      <c r="G195" s="12" t="s">
        <v>731</v>
      </c>
      <c r="H195" s="12" t="s">
        <v>9</v>
      </c>
      <c r="I195" s="12" t="s">
        <v>11</v>
      </c>
      <c r="J195" s="12" t="s">
        <v>1709</v>
      </c>
      <c r="K195" s="12">
        <v>150000</v>
      </c>
      <c r="N195" s="12">
        <v>116.76470999999999</v>
      </c>
      <c r="O195" s="12" t="s">
        <v>1718</v>
      </c>
      <c r="P195" s="12" t="s">
        <v>1719</v>
      </c>
      <c r="Q195" s="12" t="s">
        <v>1821</v>
      </c>
      <c r="R195" s="12">
        <v>70463.360403187864</v>
      </c>
      <c r="S195" s="12">
        <v>70463.360403187864</v>
      </c>
      <c r="T195" s="12">
        <v>8227.6335500000005</v>
      </c>
      <c r="U195" s="12">
        <v>66.113334498731405</v>
      </c>
      <c r="V195" s="12">
        <v>66.113334498731405</v>
      </c>
      <c r="W195" s="12">
        <v>63.95</v>
      </c>
      <c r="X195" s="12">
        <v>63.95</v>
      </c>
      <c r="Y195" s="12" t="s">
        <v>246</v>
      </c>
      <c r="Z195" s="12" t="s">
        <v>247</v>
      </c>
      <c r="AA195" s="12" t="s">
        <v>248</v>
      </c>
      <c r="AB195" s="12">
        <v>330000</v>
      </c>
      <c r="AE195" s="12">
        <v>116.76470999999999</v>
      </c>
      <c r="AF195" s="12" t="s">
        <v>249</v>
      </c>
      <c r="AG195" s="12" t="s">
        <v>250</v>
      </c>
      <c r="AH195" s="12" t="s">
        <v>1721</v>
      </c>
      <c r="AI195" s="12">
        <v>112115.4742760909</v>
      </c>
      <c r="AJ195" s="12">
        <v>13091.130380000001</v>
      </c>
      <c r="AK195" s="12">
        <v>133.28412544522311</v>
      </c>
      <c r="AL195" s="12">
        <v>133.28412544522311</v>
      </c>
      <c r="AM195" s="12">
        <v>50.47</v>
      </c>
      <c r="AN195" s="12">
        <v>50.47</v>
      </c>
      <c r="AO195" s="12" t="s">
        <v>256</v>
      </c>
      <c r="AP195" s="12" t="s">
        <v>257</v>
      </c>
      <c r="AQ195" s="12" t="s">
        <v>258</v>
      </c>
      <c r="AR195" s="12">
        <v>200000</v>
      </c>
      <c r="AU195" s="12">
        <v>99.25</v>
      </c>
      <c r="AV195" s="12" t="s">
        <v>249</v>
      </c>
      <c r="AW195" s="12" t="s">
        <v>250</v>
      </c>
      <c r="AX195" s="12" t="s">
        <v>255</v>
      </c>
      <c r="AY195" s="12">
        <v>0</v>
      </c>
      <c r="AZ195" s="12">
        <v>0</v>
      </c>
      <c r="BA195" s="12">
        <v>0</v>
      </c>
      <c r="BB195" s="12">
        <v>0</v>
      </c>
      <c r="BC195" s="12">
        <v>0</v>
      </c>
      <c r="BD195" s="12">
        <v>0</v>
      </c>
    </row>
    <row r="196" spans="1:72" x14ac:dyDescent="0.25">
      <c r="A196" s="12" t="s">
        <v>240</v>
      </c>
      <c r="B196" s="12" t="s">
        <v>141</v>
      </c>
      <c r="C196" s="12" t="s">
        <v>142</v>
      </c>
      <c r="D196" s="12" t="s">
        <v>547</v>
      </c>
      <c r="E196" s="12">
        <v>118.40294</v>
      </c>
      <c r="F196" s="12" t="s">
        <v>733</v>
      </c>
      <c r="G196" s="12" t="s">
        <v>734</v>
      </c>
      <c r="H196" s="12" t="s">
        <v>15</v>
      </c>
      <c r="I196" s="12" t="s">
        <v>17</v>
      </c>
      <c r="J196" s="12" t="s">
        <v>1709</v>
      </c>
      <c r="K196" s="12">
        <v>150000</v>
      </c>
      <c r="N196" s="12">
        <v>118.40294</v>
      </c>
      <c r="O196" s="12" t="s">
        <v>1714</v>
      </c>
      <c r="P196" s="12" t="s">
        <v>1715</v>
      </c>
      <c r="Q196" s="12" t="s">
        <v>1822</v>
      </c>
      <c r="R196" s="12">
        <v>54443.071399009757</v>
      </c>
      <c r="S196" s="12">
        <v>54443.071399009757</v>
      </c>
      <c r="T196" s="12">
        <v>6446.2197800000004</v>
      </c>
      <c r="U196" s="12">
        <v>71.537577655607578</v>
      </c>
      <c r="V196" s="12">
        <v>71.537577655607578</v>
      </c>
      <c r="W196" s="12">
        <v>45.66</v>
      </c>
      <c r="X196" s="12">
        <v>45.66</v>
      </c>
      <c r="Y196" s="12" t="s">
        <v>246</v>
      </c>
      <c r="Z196" s="12" t="s">
        <v>247</v>
      </c>
      <c r="AA196" s="12" t="s">
        <v>248</v>
      </c>
      <c r="AB196" s="12">
        <v>330000</v>
      </c>
      <c r="AE196" s="12">
        <v>118.40294</v>
      </c>
      <c r="AF196" s="12" t="s">
        <v>249</v>
      </c>
      <c r="AG196" s="12" t="s">
        <v>250</v>
      </c>
      <c r="AH196" s="12" t="s">
        <v>1717</v>
      </c>
      <c r="AI196" s="12">
        <v>83635.64339466262</v>
      </c>
      <c r="AJ196" s="12">
        <v>9902.7061699999995</v>
      </c>
      <c r="AK196" s="12">
        <v>82.957548761313234</v>
      </c>
      <c r="AL196" s="12">
        <v>82.957548761313234</v>
      </c>
      <c r="AM196" s="12">
        <v>60.49</v>
      </c>
      <c r="AN196" s="12">
        <v>60.49</v>
      </c>
      <c r="AO196" s="12" t="s">
        <v>252</v>
      </c>
      <c r="AP196" s="12" t="s">
        <v>253</v>
      </c>
      <c r="AQ196" s="12" t="s">
        <v>254</v>
      </c>
      <c r="AR196" s="12">
        <v>130000</v>
      </c>
      <c r="AU196" s="12">
        <v>100.6425</v>
      </c>
      <c r="AV196" s="12" t="s">
        <v>249</v>
      </c>
      <c r="AW196" s="12" t="s">
        <v>250</v>
      </c>
      <c r="AX196" s="12" t="s">
        <v>255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  <c r="BE196" s="12" t="s">
        <v>256</v>
      </c>
      <c r="BF196" s="12" t="s">
        <v>257</v>
      </c>
      <c r="BG196" s="12" t="s">
        <v>258</v>
      </c>
      <c r="BH196" s="12">
        <v>200000</v>
      </c>
      <c r="BK196" s="12">
        <v>15.09638</v>
      </c>
      <c r="BL196" s="12" t="s">
        <v>249</v>
      </c>
      <c r="BM196" s="12" t="s">
        <v>250</v>
      </c>
      <c r="BN196" s="12" t="s">
        <v>255</v>
      </c>
      <c r="BO196" s="12">
        <v>0</v>
      </c>
      <c r="BP196" s="12">
        <v>0</v>
      </c>
      <c r="BQ196" s="12">
        <v>0</v>
      </c>
      <c r="BR196" s="12">
        <v>0</v>
      </c>
      <c r="BS196" s="12">
        <v>0</v>
      </c>
      <c r="BT196" s="12">
        <v>0</v>
      </c>
    </row>
    <row r="197" spans="1:72" x14ac:dyDescent="0.25">
      <c r="A197" s="12" t="s">
        <v>240</v>
      </c>
      <c r="B197" s="12" t="s">
        <v>141</v>
      </c>
      <c r="C197" s="12" t="s">
        <v>142</v>
      </c>
      <c r="D197" s="12" t="s">
        <v>547</v>
      </c>
      <c r="E197" s="12">
        <v>169.14706000000001</v>
      </c>
      <c r="F197" s="12" t="s">
        <v>733</v>
      </c>
      <c r="G197" s="12" t="s">
        <v>734</v>
      </c>
      <c r="H197" s="12" t="s">
        <v>15</v>
      </c>
      <c r="I197" s="12" t="s">
        <v>17</v>
      </c>
      <c r="J197" s="12" t="s">
        <v>1709</v>
      </c>
      <c r="K197" s="12">
        <v>150000</v>
      </c>
      <c r="N197" s="12">
        <v>169.14706000000001</v>
      </c>
      <c r="O197" s="12" t="s">
        <v>1714</v>
      </c>
      <c r="P197" s="12" t="s">
        <v>1715</v>
      </c>
      <c r="Q197" s="12" t="s">
        <v>1822</v>
      </c>
      <c r="R197" s="12">
        <v>54443.071399009757</v>
      </c>
      <c r="S197" s="12">
        <v>54443.071399009757</v>
      </c>
      <c r="T197" s="12">
        <v>9208.8853999999992</v>
      </c>
      <c r="U197" s="12">
        <v>71.537577655607578</v>
      </c>
      <c r="V197" s="12">
        <v>71.537577655607578</v>
      </c>
      <c r="W197" s="12">
        <v>45.66</v>
      </c>
      <c r="X197" s="12">
        <v>45.66</v>
      </c>
      <c r="Y197" s="12" t="s">
        <v>246</v>
      </c>
      <c r="Z197" s="12" t="s">
        <v>247</v>
      </c>
      <c r="AA197" s="12" t="s">
        <v>248</v>
      </c>
      <c r="AB197" s="12">
        <v>330000</v>
      </c>
      <c r="AE197" s="12">
        <v>169.14706000000001</v>
      </c>
      <c r="AF197" s="12" t="s">
        <v>249</v>
      </c>
      <c r="AG197" s="12" t="s">
        <v>250</v>
      </c>
      <c r="AH197" s="12" t="s">
        <v>1717</v>
      </c>
      <c r="AI197" s="12">
        <v>83635.64339466262</v>
      </c>
      <c r="AJ197" s="12">
        <v>14146.72309</v>
      </c>
      <c r="AK197" s="12">
        <v>82.957548761313234</v>
      </c>
      <c r="AL197" s="12">
        <v>82.957548761313234</v>
      </c>
      <c r="AM197" s="12">
        <v>60.49</v>
      </c>
      <c r="AN197" s="12">
        <v>60.49</v>
      </c>
      <c r="AO197" s="12" t="s">
        <v>256</v>
      </c>
      <c r="AP197" s="12" t="s">
        <v>257</v>
      </c>
      <c r="AQ197" s="12" t="s">
        <v>258</v>
      </c>
      <c r="AR197" s="12">
        <v>200000</v>
      </c>
      <c r="AU197" s="12">
        <v>143.77500000000001</v>
      </c>
      <c r="AV197" s="12" t="s">
        <v>249</v>
      </c>
      <c r="AW197" s="12" t="s">
        <v>250</v>
      </c>
      <c r="AX197" s="12" t="s">
        <v>255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</row>
    <row r="198" spans="1:72" hidden="1" x14ac:dyDescent="0.25">
      <c r="A198" s="12" t="s">
        <v>240</v>
      </c>
      <c r="B198" s="12" t="s">
        <v>736</v>
      </c>
      <c r="C198" s="12" t="s">
        <v>737</v>
      </c>
      <c r="D198" s="12" t="s">
        <v>306</v>
      </c>
      <c r="E198" s="12">
        <v>74.838239999999999</v>
      </c>
      <c r="F198" s="12" t="s">
        <v>738</v>
      </c>
      <c r="G198" s="12" t="s">
        <v>739</v>
      </c>
      <c r="H198" s="12" t="s">
        <v>18</v>
      </c>
      <c r="I198" s="12" t="s">
        <v>20</v>
      </c>
      <c r="J198" s="12" t="s">
        <v>1709</v>
      </c>
      <c r="K198" s="12">
        <v>100000</v>
      </c>
      <c r="N198" s="12">
        <v>74.838239999999999</v>
      </c>
      <c r="O198" s="12" t="s">
        <v>1726</v>
      </c>
      <c r="P198" s="12" t="s">
        <v>1727</v>
      </c>
      <c r="Q198" s="12" t="s">
        <v>1823</v>
      </c>
      <c r="R198" s="12">
        <v>59090.132706562683</v>
      </c>
      <c r="S198" s="12">
        <v>59090.132706562683</v>
      </c>
      <c r="T198" s="12">
        <v>4422.2012599999998</v>
      </c>
      <c r="U198" s="12">
        <v>59.37739204439756</v>
      </c>
      <c r="V198" s="12">
        <v>59.37739204439756</v>
      </c>
      <c r="W198" s="12">
        <v>59.71</v>
      </c>
      <c r="X198" s="12">
        <v>59.71</v>
      </c>
      <c r="Y198" s="12" t="s">
        <v>246</v>
      </c>
      <c r="Z198" s="12" t="s">
        <v>247</v>
      </c>
      <c r="AA198" s="12" t="s">
        <v>248</v>
      </c>
      <c r="AB198" s="12">
        <v>330000</v>
      </c>
      <c r="AE198" s="12">
        <v>74.838239999999999</v>
      </c>
      <c r="AF198" s="12" t="s">
        <v>249</v>
      </c>
      <c r="AG198" s="12" t="s">
        <v>250</v>
      </c>
      <c r="AH198" s="12" t="s">
        <v>1729</v>
      </c>
      <c r="AI198" s="12">
        <v>72807.185909893757</v>
      </c>
      <c r="AJ198" s="12">
        <v>5448.7613099999999</v>
      </c>
      <c r="AK198" s="12">
        <v>80.117866425938217</v>
      </c>
      <c r="AL198" s="12">
        <v>80.117866425938217</v>
      </c>
      <c r="AM198" s="12">
        <v>54.53</v>
      </c>
      <c r="AN198" s="12">
        <v>54.53</v>
      </c>
      <c r="AO198" s="12" t="s">
        <v>252</v>
      </c>
      <c r="AP198" s="12" t="s">
        <v>253</v>
      </c>
      <c r="AQ198" s="12" t="s">
        <v>254</v>
      </c>
      <c r="AR198" s="12">
        <v>130000</v>
      </c>
      <c r="AU198" s="12">
        <v>63.612499999999997</v>
      </c>
      <c r="AV198" s="12" t="s">
        <v>249</v>
      </c>
      <c r="AW198" s="12" t="s">
        <v>250</v>
      </c>
      <c r="AX198" s="12" t="s">
        <v>255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 t="s">
        <v>256</v>
      </c>
      <c r="BF198" s="12" t="s">
        <v>257</v>
      </c>
      <c r="BG198" s="12" t="s">
        <v>258</v>
      </c>
      <c r="BH198" s="12">
        <v>200000</v>
      </c>
      <c r="BK198" s="12">
        <v>9.5418800000000008</v>
      </c>
      <c r="BL198" s="12" t="s">
        <v>249</v>
      </c>
      <c r="BM198" s="12" t="s">
        <v>250</v>
      </c>
      <c r="BN198" s="12" t="s">
        <v>255</v>
      </c>
      <c r="BO198" s="12">
        <v>0</v>
      </c>
      <c r="BP198" s="12">
        <v>0</v>
      </c>
      <c r="BQ198" s="12">
        <v>0</v>
      </c>
      <c r="BR198" s="12">
        <v>0</v>
      </c>
      <c r="BS198" s="12">
        <v>0</v>
      </c>
      <c r="BT198" s="12">
        <v>0</v>
      </c>
    </row>
    <row r="199" spans="1:72" hidden="1" x14ac:dyDescent="0.25">
      <c r="A199" s="12" t="s">
        <v>240</v>
      </c>
      <c r="B199" s="12" t="s">
        <v>736</v>
      </c>
      <c r="C199" s="12" t="s">
        <v>737</v>
      </c>
      <c r="D199" s="12" t="s">
        <v>306</v>
      </c>
      <c r="E199" s="12">
        <v>106.91176</v>
      </c>
      <c r="F199" s="12" t="s">
        <v>738</v>
      </c>
      <c r="G199" s="12" t="s">
        <v>739</v>
      </c>
      <c r="H199" s="12" t="s">
        <v>18</v>
      </c>
      <c r="I199" s="12" t="s">
        <v>20</v>
      </c>
      <c r="J199" s="12" t="s">
        <v>1709</v>
      </c>
      <c r="K199" s="12">
        <v>100000</v>
      </c>
      <c r="N199" s="12">
        <v>106.91176</v>
      </c>
      <c r="O199" s="12" t="s">
        <v>1726</v>
      </c>
      <c r="P199" s="12" t="s">
        <v>1727</v>
      </c>
      <c r="Q199" s="12" t="s">
        <v>1823</v>
      </c>
      <c r="R199" s="12">
        <v>59090.132706562683</v>
      </c>
      <c r="S199" s="12">
        <v>59090.132706562683</v>
      </c>
      <c r="T199" s="12">
        <v>6317.4303600000003</v>
      </c>
      <c r="U199" s="12">
        <v>59.37739204439756</v>
      </c>
      <c r="V199" s="12">
        <v>59.37739204439756</v>
      </c>
      <c r="W199" s="12">
        <v>59.71</v>
      </c>
      <c r="X199" s="12">
        <v>59.71</v>
      </c>
      <c r="Y199" s="12" t="s">
        <v>246</v>
      </c>
      <c r="Z199" s="12" t="s">
        <v>247</v>
      </c>
      <c r="AA199" s="12" t="s">
        <v>248</v>
      </c>
      <c r="AB199" s="12">
        <v>330000</v>
      </c>
      <c r="AE199" s="12">
        <v>106.91176</v>
      </c>
      <c r="AF199" s="12" t="s">
        <v>249</v>
      </c>
      <c r="AG199" s="12" t="s">
        <v>250</v>
      </c>
      <c r="AH199" s="12" t="s">
        <v>1729</v>
      </c>
      <c r="AI199" s="12">
        <v>72807.185909893757</v>
      </c>
      <c r="AJ199" s="12">
        <v>7783.9447300000002</v>
      </c>
      <c r="AK199" s="12">
        <v>80.117866425938217</v>
      </c>
      <c r="AL199" s="12">
        <v>80.117866425938217</v>
      </c>
      <c r="AM199" s="12">
        <v>54.53</v>
      </c>
      <c r="AN199" s="12">
        <v>54.53</v>
      </c>
      <c r="AO199" s="12" t="s">
        <v>256</v>
      </c>
      <c r="AP199" s="12" t="s">
        <v>257</v>
      </c>
      <c r="AQ199" s="12" t="s">
        <v>258</v>
      </c>
      <c r="AR199" s="12">
        <v>200000</v>
      </c>
      <c r="AU199" s="12">
        <v>90.875</v>
      </c>
      <c r="AV199" s="12" t="s">
        <v>249</v>
      </c>
      <c r="AW199" s="12" t="s">
        <v>250</v>
      </c>
      <c r="AX199" s="12" t="s">
        <v>255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</row>
    <row r="200" spans="1:72" hidden="1" x14ac:dyDescent="0.25">
      <c r="A200" s="12" t="s">
        <v>240</v>
      </c>
      <c r="B200" s="12" t="s">
        <v>741</v>
      </c>
      <c r="C200" s="12" t="s">
        <v>742</v>
      </c>
      <c r="D200" s="12" t="s">
        <v>392</v>
      </c>
      <c r="E200" s="12">
        <v>91.555880000000002</v>
      </c>
      <c r="F200" s="12" t="s">
        <v>743</v>
      </c>
      <c r="G200" s="12" t="s">
        <v>744</v>
      </c>
      <c r="H200" s="12" t="s">
        <v>246</v>
      </c>
      <c r="I200" s="12" t="s">
        <v>247</v>
      </c>
      <c r="J200" s="12" t="s">
        <v>248</v>
      </c>
      <c r="K200" s="12">
        <v>330000</v>
      </c>
      <c r="N200" s="12">
        <v>91.555880000000002</v>
      </c>
      <c r="O200" s="12" t="s">
        <v>249</v>
      </c>
      <c r="P200" s="12" t="s">
        <v>250</v>
      </c>
      <c r="Q200" s="12" t="s">
        <v>745</v>
      </c>
      <c r="R200" s="12">
        <v>71855.362636832928</v>
      </c>
      <c r="S200" s="12">
        <v>71855.362636832928</v>
      </c>
      <c r="T200" s="12">
        <v>6578.7811300000003</v>
      </c>
      <c r="U200" s="12">
        <v>89.962351334295818</v>
      </c>
      <c r="V200" s="12">
        <v>89.962351334295818</v>
      </c>
      <c r="W200" s="12">
        <v>47.92</v>
      </c>
      <c r="X200" s="12">
        <v>47.92</v>
      </c>
      <c r="Y200" s="12" t="s">
        <v>252</v>
      </c>
      <c r="Z200" s="12" t="s">
        <v>253</v>
      </c>
      <c r="AA200" s="12" t="s">
        <v>254</v>
      </c>
      <c r="AB200" s="12">
        <v>130000</v>
      </c>
      <c r="AE200" s="12">
        <v>77.822500000000005</v>
      </c>
      <c r="AF200" s="12" t="s">
        <v>249</v>
      </c>
      <c r="AG200" s="12" t="s">
        <v>250</v>
      </c>
      <c r="AH200" s="12" t="s">
        <v>255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 t="s">
        <v>256</v>
      </c>
      <c r="AP200" s="12" t="s">
        <v>257</v>
      </c>
      <c r="AQ200" s="12" t="s">
        <v>258</v>
      </c>
      <c r="AR200" s="12">
        <v>200000</v>
      </c>
      <c r="AU200" s="12">
        <v>11.67338</v>
      </c>
      <c r="AV200" s="12" t="s">
        <v>249</v>
      </c>
      <c r="AW200" s="12" t="s">
        <v>250</v>
      </c>
      <c r="AX200" s="12" t="s">
        <v>255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</row>
    <row r="201" spans="1:72" hidden="1" x14ac:dyDescent="0.25">
      <c r="A201" s="12" t="s">
        <v>240</v>
      </c>
      <c r="B201" s="12" t="s">
        <v>741</v>
      </c>
      <c r="C201" s="12" t="s">
        <v>742</v>
      </c>
      <c r="D201" s="12" t="s">
        <v>392</v>
      </c>
      <c r="E201" s="12">
        <v>130.79411999999999</v>
      </c>
      <c r="F201" s="12" t="s">
        <v>743</v>
      </c>
      <c r="G201" s="12" t="s">
        <v>744</v>
      </c>
      <c r="H201" s="12" t="s">
        <v>246</v>
      </c>
      <c r="I201" s="12" t="s">
        <v>247</v>
      </c>
      <c r="J201" s="12" t="s">
        <v>248</v>
      </c>
      <c r="K201" s="12">
        <v>330000</v>
      </c>
      <c r="N201" s="12">
        <v>130.79411999999999</v>
      </c>
      <c r="O201" s="12" t="s">
        <v>249</v>
      </c>
      <c r="P201" s="12" t="s">
        <v>250</v>
      </c>
      <c r="Q201" s="12" t="s">
        <v>745</v>
      </c>
      <c r="R201" s="12">
        <v>71855.362636832928</v>
      </c>
      <c r="S201" s="12">
        <v>71855.362636832928</v>
      </c>
      <c r="T201" s="12">
        <v>9398.2587500000009</v>
      </c>
      <c r="U201" s="12">
        <v>89.962351334295818</v>
      </c>
      <c r="V201" s="12">
        <v>89.962351334295818</v>
      </c>
      <c r="W201" s="12">
        <v>47.92</v>
      </c>
      <c r="X201" s="12">
        <v>47.92</v>
      </c>
      <c r="Y201" s="12" t="s">
        <v>256</v>
      </c>
      <c r="Z201" s="12" t="s">
        <v>257</v>
      </c>
      <c r="AA201" s="12" t="s">
        <v>258</v>
      </c>
      <c r="AB201" s="12">
        <v>200000</v>
      </c>
      <c r="AE201" s="12">
        <v>111.175</v>
      </c>
      <c r="AF201" s="12" t="s">
        <v>249</v>
      </c>
      <c r="AG201" s="12" t="s">
        <v>250</v>
      </c>
      <c r="AH201" s="12" t="s">
        <v>255</v>
      </c>
      <c r="AI201" s="12">
        <v>0</v>
      </c>
      <c r="AJ201" s="12">
        <v>0</v>
      </c>
      <c r="AK201" s="12">
        <v>0</v>
      </c>
      <c r="AL201" s="12">
        <v>0</v>
      </c>
      <c r="AM201" s="12">
        <v>0</v>
      </c>
      <c r="AN201" s="12">
        <v>0</v>
      </c>
    </row>
    <row r="202" spans="1:72" hidden="1" x14ac:dyDescent="0.25">
      <c r="A202" s="12" t="s">
        <v>240</v>
      </c>
      <c r="B202" s="12" t="s">
        <v>746</v>
      </c>
      <c r="C202" s="12" t="s">
        <v>747</v>
      </c>
      <c r="D202" s="12" t="s">
        <v>621</v>
      </c>
      <c r="E202" s="12">
        <v>338.18234999999999</v>
      </c>
      <c r="F202" s="12" t="s">
        <v>748</v>
      </c>
      <c r="G202" s="12" t="s">
        <v>749</v>
      </c>
      <c r="H202" s="12" t="s">
        <v>246</v>
      </c>
      <c r="I202" s="12" t="s">
        <v>247</v>
      </c>
      <c r="J202" s="12" t="s">
        <v>248</v>
      </c>
      <c r="K202" s="12">
        <v>330000</v>
      </c>
      <c r="N202" s="12">
        <v>338.18234999999999</v>
      </c>
      <c r="O202" s="12" t="s">
        <v>249</v>
      </c>
      <c r="P202" s="12" t="s">
        <v>250</v>
      </c>
      <c r="Q202" s="12" t="s">
        <v>750</v>
      </c>
      <c r="R202" s="12">
        <v>71358.672166268487</v>
      </c>
      <c r="S202" s="12">
        <v>71358.672166268487</v>
      </c>
      <c r="T202" s="12">
        <v>24132.24366</v>
      </c>
      <c r="U202" s="12">
        <v>92.227693774413396</v>
      </c>
      <c r="V202" s="12">
        <v>92.227693774413396</v>
      </c>
      <c r="W202" s="12">
        <v>46.42</v>
      </c>
      <c r="X202" s="12">
        <v>46.42</v>
      </c>
      <c r="Y202" s="12" t="s">
        <v>252</v>
      </c>
      <c r="Z202" s="12" t="s">
        <v>253</v>
      </c>
      <c r="AA202" s="12" t="s">
        <v>254</v>
      </c>
      <c r="AB202" s="12">
        <v>130000</v>
      </c>
      <c r="AE202" s="12">
        <v>287.45499999999998</v>
      </c>
      <c r="AF202" s="12" t="s">
        <v>249</v>
      </c>
      <c r="AG202" s="12" t="s">
        <v>250</v>
      </c>
      <c r="AH202" s="12" t="s">
        <v>255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2">
        <v>0</v>
      </c>
      <c r="AO202" s="12" t="s">
        <v>256</v>
      </c>
      <c r="AP202" s="12" t="s">
        <v>257</v>
      </c>
      <c r="AQ202" s="12" t="s">
        <v>258</v>
      </c>
      <c r="AR202" s="12">
        <v>200000</v>
      </c>
      <c r="AU202" s="12">
        <v>43.118250000000003</v>
      </c>
      <c r="AV202" s="12" t="s">
        <v>249</v>
      </c>
      <c r="AW202" s="12" t="s">
        <v>250</v>
      </c>
      <c r="AX202" s="12" t="s">
        <v>255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</row>
    <row r="203" spans="1:72" hidden="1" x14ac:dyDescent="0.25">
      <c r="A203" s="12" t="s">
        <v>240</v>
      </c>
      <c r="B203" s="12" t="s">
        <v>746</v>
      </c>
      <c r="C203" s="12" t="s">
        <v>747</v>
      </c>
      <c r="D203" s="12" t="s">
        <v>621</v>
      </c>
      <c r="E203" s="12">
        <v>483.11765000000003</v>
      </c>
      <c r="F203" s="12" t="s">
        <v>748</v>
      </c>
      <c r="G203" s="12" t="s">
        <v>749</v>
      </c>
      <c r="H203" s="12" t="s">
        <v>246</v>
      </c>
      <c r="I203" s="12" t="s">
        <v>247</v>
      </c>
      <c r="J203" s="12" t="s">
        <v>248</v>
      </c>
      <c r="K203" s="12">
        <v>330000</v>
      </c>
      <c r="N203" s="12">
        <v>483.11765000000003</v>
      </c>
      <c r="O203" s="12" t="s">
        <v>249</v>
      </c>
      <c r="P203" s="12" t="s">
        <v>250</v>
      </c>
      <c r="Q203" s="12" t="s">
        <v>750</v>
      </c>
      <c r="R203" s="12">
        <v>71358.672166268487</v>
      </c>
      <c r="S203" s="12">
        <v>71358.672166268487</v>
      </c>
      <c r="T203" s="12">
        <v>34474.63379</v>
      </c>
      <c r="U203" s="12">
        <v>92.227693774413396</v>
      </c>
      <c r="V203" s="12">
        <v>92.227693774413396</v>
      </c>
      <c r="W203" s="12">
        <v>46.42</v>
      </c>
      <c r="X203" s="12">
        <v>46.42</v>
      </c>
      <c r="Y203" s="12" t="s">
        <v>256</v>
      </c>
      <c r="Z203" s="12" t="s">
        <v>257</v>
      </c>
      <c r="AA203" s="12" t="s">
        <v>258</v>
      </c>
      <c r="AB203" s="12">
        <v>200000</v>
      </c>
      <c r="AE203" s="12">
        <v>410.65</v>
      </c>
      <c r="AF203" s="12" t="s">
        <v>249</v>
      </c>
      <c r="AG203" s="12" t="s">
        <v>250</v>
      </c>
      <c r="AH203" s="12" t="s">
        <v>255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2">
        <v>0</v>
      </c>
    </row>
    <row r="204" spans="1:72" hidden="1" x14ac:dyDescent="0.25">
      <c r="A204" s="12" t="s">
        <v>240</v>
      </c>
      <c r="B204" s="12" t="s">
        <v>751</v>
      </c>
      <c r="C204" s="12" t="s">
        <v>752</v>
      </c>
      <c r="D204" s="12" t="s">
        <v>322</v>
      </c>
      <c r="E204" s="12">
        <v>99.556470000000004</v>
      </c>
      <c r="F204" s="12" t="s">
        <v>753</v>
      </c>
      <c r="G204" s="12" t="s">
        <v>754</v>
      </c>
      <c r="H204" s="12" t="s">
        <v>18</v>
      </c>
      <c r="I204" s="12" t="s">
        <v>20</v>
      </c>
      <c r="J204" s="12" t="s">
        <v>1709</v>
      </c>
      <c r="K204" s="12">
        <v>100000</v>
      </c>
      <c r="N204" s="12">
        <v>99.556470000000004</v>
      </c>
      <c r="O204" s="12" t="s">
        <v>1726</v>
      </c>
      <c r="P204" s="12" t="s">
        <v>1727</v>
      </c>
      <c r="Q204" s="12" t="s">
        <v>1824</v>
      </c>
      <c r="R204" s="12">
        <v>5515.8003796207768</v>
      </c>
      <c r="S204" s="12">
        <v>5515.8003796207768</v>
      </c>
      <c r="T204" s="12">
        <v>549.13361999999995</v>
      </c>
      <c r="U204" s="12">
        <v>8.6561649755875525</v>
      </c>
      <c r="V204" s="12">
        <v>8.6561649755875525</v>
      </c>
      <c r="W204" s="12">
        <v>38.229999999999997</v>
      </c>
      <c r="X204" s="12">
        <v>38.229999999999997</v>
      </c>
      <c r="Y204" s="12" t="s">
        <v>246</v>
      </c>
      <c r="Z204" s="12" t="s">
        <v>247</v>
      </c>
      <c r="AA204" s="12" t="s">
        <v>248</v>
      </c>
      <c r="AB204" s="12">
        <v>330000</v>
      </c>
      <c r="AE204" s="12">
        <v>99.556470000000004</v>
      </c>
      <c r="AF204" s="12" t="s">
        <v>249</v>
      </c>
      <c r="AG204" s="12" t="s">
        <v>250</v>
      </c>
      <c r="AH204" s="12" t="s">
        <v>1729</v>
      </c>
      <c r="AI204" s="12">
        <v>72807.185909893757</v>
      </c>
      <c r="AJ204" s="12">
        <v>7248.4264599999997</v>
      </c>
      <c r="AK204" s="12">
        <v>80.117866425938217</v>
      </c>
      <c r="AL204" s="12">
        <v>80.117866425938217</v>
      </c>
      <c r="AM204" s="12">
        <v>54.53</v>
      </c>
      <c r="AN204" s="12">
        <v>54.53</v>
      </c>
      <c r="AO204" s="12" t="s">
        <v>252</v>
      </c>
      <c r="AP204" s="12" t="s">
        <v>253</v>
      </c>
      <c r="AQ204" s="12" t="s">
        <v>254</v>
      </c>
      <c r="AR204" s="12">
        <v>130000</v>
      </c>
      <c r="AU204" s="12">
        <v>84.623000000000005</v>
      </c>
      <c r="AV204" s="12" t="s">
        <v>249</v>
      </c>
      <c r="AW204" s="12" t="s">
        <v>250</v>
      </c>
      <c r="AX204" s="12" t="s">
        <v>255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 t="s">
        <v>256</v>
      </c>
      <c r="BF204" s="12" t="s">
        <v>257</v>
      </c>
      <c r="BG204" s="12" t="s">
        <v>258</v>
      </c>
      <c r="BH204" s="12">
        <v>200000</v>
      </c>
      <c r="BK204" s="12">
        <v>12.69345</v>
      </c>
      <c r="BL204" s="12" t="s">
        <v>249</v>
      </c>
      <c r="BM204" s="12" t="s">
        <v>250</v>
      </c>
      <c r="BN204" s="12" t="s">
        <v>255</v>
      </c>
      <c r="BO204" s="12">
        <v>0</v>
      </c>
      <c r="BP204" s="12">
        <v>0</v>
      </c>
      <c r="BQ204" s="12">
        <v>0</v>
      </c>
      <c r="BR204" s="12">
        <v>0</v>
      </c>
      <c r="BS204" s="12">
        <v>0</v>
      </c>
      <c r="BT204" s="12">
        <v>0</v>
      </c>
    </row>
    <row r="205" spans="1:72" hidden="1" x14ac:dyDescent="0.25">
      <c r="A205" s="12" t="s">
        <v>240</v>
      </c>
      <c r="B205" s="12" t="s">
        <v>751</v>
      </c>
      <c r="C205" s="12" t="s">
        <v>752</v>
      </c>
      <c r="D205" s="12" t="s">
        <v>322</v>
      </c>
      <c r="E205" s="12">
        <v>142.22353000000001</v>
      </c>
      <c r="F205" s="12" t="s">
        <v>753</v>
      </c>
      <c r="G205" s="12" t="s">
        <v>754</v>
      </c>
      <c r="H205" s="12" t="s">
        <v>18</v>
      </c>
      <c r="I205" s="12" t="s">
        <v>20</v>
      </c>
      <c r="J205" s="12" t="s">
        <v>1709</v>
      </c>
      <c r="K205" s="12">
        <v>100000</v>
      </c>
      <c r="N205" s="12">
        <v>142.22353000000001</v>
      </c>
      <c r="O205" s="12" t="s">
        <v>1726</v>
      </c>
      <c r="P205" s="12" t="s">
        <v>1727</v>
      </c>
      <c r="Q205" s="12" t="s">
        <v>1824</v>
      </c>
      <c r="R205" s="12">
        <v>5515.8003796207768</v>
      </c>
      <c r="S205" s="12">
        <v>5515.8003796207768</v>
      </c>
      <c r="T205" s="12">
        <v>784.47659999999996</v>
      </c>
      <c r="U205" s="12">
        <v>8.6561649755875525</v>
      </c>
      <c r="V205" s="12">
        <v>8.6561649755875525</v>
      </c>
      <c r="W205" s="12">
        <v>38.229999999999997</v>
      </c>
      <c r="X205" s="12">
        <v>38.229999999999997</v>
      </c>
      <c r="Y205" s="12" t="s">
        <v>246</v>
      </c>
      <c r="Z205" s="12" t="s">
        <v>247</v>
      </c>
      <c r="AA205" s="12" t="s">
        <v>248</v>
      </c>
      <c r="AB205" s="12">
        <v>330000</v>
      </c>
      <c r="AE205" s="12">
        <v>142.22353000000001</v>
      </c>
      <c r="AF205" s="12" t="s">
        <v>249</v>
      </c>
      <c r="AG205" s="12" t="s">
        <v>250</v>
      </c>
      <c r="AH205" s="12" t="s">
        <v>1729</v>
      </c>
      <c r="AI205" s="12">
        <v>72807.185909893757</v>
      </c>
      <c r="AJ205" s="12">
        <v>10354.89495</v>
      </c>
      <c r="AK205" s="12">
        <v>80.117866425938217</v>
      </c>
      <c r="AL205" s="12">
        <v>80.117866425938217</v>
      </c>
      <c r="AM205" s="12">
        <v>54.53</v>
      </c>
      <c r="AN205" s="12">
        <v>54.53</v>
      </c>
      <c r="AO205" s="12" t="s">
        <v>256</v>
      </c>
      <c r="AP205" s="12" t="s">
        <v>257</v>
      </c>
      <c r="AQ205" s="12" t="s">
        <v>258</v>
      </c>
      <c r="AR205" s="12">
        <v>200000</v>
      </c>
      <c r="AU205" s="12">
        <v>120.89</v>
      </c>
      <c r="AV205" s="12" t="s">
        <v>249</v>
      </c>
      <c r="AW205" s="12" t="s">
        <v>250</v>
      </c>
      <c r="AX205" s="12" t="s">
        <v>255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</row>
    <row r="206" spans="1:72" hidden="1" x14ac:dyDescent="0.25">
      <c r="A206" s="12" t="s">
        <v>240</v>
      </c>
      <c r="B206" s="12" t="s">
        <v>756</v>
      </c>
      <c r="C206" s="12" t="s">
        <v>757</v>
      </c>
      <c r="D206" s="12" t="s">
        <v>322</v>
      </c>
      <c r="E206" s="12">
        <v>74.117649999999998</v>
      </c>
      <c r="F206" s="12" t="s">
        <v>758</v>
      </c>
      <c r="G206" s="12" t="s">
        <v>759</v>
      </c>
      <c r="H206" s="12" t="s">
        <v>18</v>
      </c>
      <c r="I206" s="12" t="s">
        <v>20</v>
      </c>
      <c r="J206" s="12" t="s">
        <v>1709</v>
      </c>
      <c r="K206" s="12">
        <v>100000</v>
      </c>
      <c r="N206" s="12">
        <v>74.117649999999998</v>
      </c>
      <c r="O206" s="12" t="s">
        <v>1726</v>
      </c>
      <c r="P206" s="12" t="s">
        <v>1727</v>
      </c>
      <c r="Q206" s="12" t="s">
        <v>1825</v>
      </c>
      <c r="R206" s="12">
        <v>7711.9554727734503</v>
      </c>
      <c r="S206" s="12">
        <v>7711.9554727734503</v>
      </c>
      <c r="T206" s="12">
        <v>571.59199999999998</v>
      </c>
      <c r="U206" s="12">
        <v>9.4364738981893428</v>
      </c>
      <c r="V206" s="12">
        <v>9.4364738981893428</v>
      </c>
      <c r="W206" s="12">
        <v>49.03</v>
      </c>
      <c r="X206" s="12">
        <v>49.03</v>
      </c>
      <c r="Y206" s="12" t="s">
        <v>246</v>
      </c>
      <c r="Z206" s="12" t="s">
        <v>247</v>
      </c>
      <c r="AA206" s="12" t="s">
        <v>248</v>
      </c>
      <c r="AB206" s="12">
        <v>330000</v>
      </c>
      <c r="AE206" s="12">
        <v>74.117649999999998</v>
      </c>
      <c r="AF206" s="12" t="s">
        <v>249</v>
      </c>
      <c r="AG206" s="12" t="s">
        <v>250</v>
      </c>
      <c r="AH206" s="12" t="s">
        <v>1729</v>
      </c>
      <c r="AI206" s="12">
        <v>72807.185909893757</v>
      </c>
      <c r="AJ206" s="12">
        <v>5396.2973099999999</v>
      </c>
      <c r="AK206" s="12">
        <v>80.117866425938217</v>
      </c>
      <c r="AL206" s="12">
        <v>80.117866425938217</v>
      </c>
      <c r="AM206" s="12">
        <v>54.53</v>
      </c>
      <c r="AN206" s="12">
        <v>54.53</v>
      </c>
      <c r="AO206" s="12" t="s">
        <v>252</v>
      </c>
      <c r="AP206" s="12" t="s">
        <v>253</v>
      </c>
      <c r="AQ206" s="12" t="s">
        <v>254</v>
      </c>
      <c r="AR206" s="12">
        <v>130000</v>
      </c>
      <c r="AU206" s="12">
        <v>63</v>
      </c>
      <c r="AV206" s="12" t="s">
        <v>249</v>
      </c>
      <c r="AW206" s="12" t="s">
        <v>250</v>
      </c>
      <c r="AX206" s="12" t="s">
        <v>255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2" t="s">
        <v>256</v>
      </c>
      <c r="BF206" s="12" t="s">
        <v>257</v>
      </c>
      <c r="BG206" s="12" t="s">
        <v>258</v>
      </c>
      <c r="BH206" s="12">
        <v>200000</v>
      </c>
      <c r="BK206" s="12">
        <v>9.4499999999999993</v>
      </c>
      <c r="BL206" s="12" t="s">
        <v>249</v>
      </c>
      <c r="BM206" s="12" t="s">
        <v>250</v>
      </c>
      <c r="BN206" s="12" t="s">
        <v>255</v>
      </c>
      <c r="BO206" s="12">
        <v>0</v>
      </c>
      <c r="BP206" s="12">
        <v>0</v>
      </c>
      <c r="BQ206" s="12">
        <v>0</v>
      </c>
      <c r="BR206" s="12">
        <v>0</v>
      </c>
      <c r="BS206" s="12">
        <v>0</v>
      </c>
      <c r="BT206" s="12">
        <v>0</v>
      </c>
    </row>
    <row r="207" spans="1:72" hidden="1" x14ac:dyDescent="0.25">
      <c r="A207" s="12" t="s">
        <v>240</v>
      </c>
      <c r="B207" s="12" t="s">
        <v>756</v>
      </c>
      <c r="C207" s="12" t="s">
        <v>757</v>
      </c>
      <c r="D207" s="12" t="s">
        <v>322</v>
      </c>
      <c r="E207" s="12">
        <v>105.88235</v>
      </c>
      <c r="F207" s="12" t="s">
        <v>758</v>
      </c>
      <c r="G207" s="12" t="s">
        <v>759</v>
      </c>
      <c r="H207" s="12" t="s">
        <v>18</v>
      </c>
      <c r="I207" s="12" t="s">
        <v>20</v>
      </c>
      <c r="J207" s="12" t="s">
        <v>1709</v>
      </c>
      <c r="K207" s="12">
        <v>100000</v>
      </c>
      <c r="N207" s="12">
        <v>105.88235</v>
      </c>
      <c r="O207" s="12" t="s">
        <v>1726</v>
      </c>
      <c r="P207" s="12" t="s">
        <v>1727</v>
      </c>
      <c r="Q207" s="12" t="s">
        <v>1825</v>
      </c>
      <c r="R207" s="12">
        <v>7711.9554727734503</v>
      </c>
      <c r="S207" s="12">
        <v>7711.9554727734503</v>
      </c>
      <c r="T207" s="12">
        <v>816.55998999999997</v>
      </c>
      <c r="U207" s="12">
        <v>9.4364738981893428</v>
      </c>
      <c r="V207" s="12">
        <v>9.4364738981893428</v>
      </c>
      <c r="W207" s="12">
        <v>49.03</v>
      </c>
      <c r="X207" s="12">
        <v>49.03</v>
      </c>
      <c r="Y207" s="12" t="s">
        <v>246</v>
      </c>
      <c r="Z207" s="12" t="s">
        <v>247</v>
      </c>
      <c r="AA207" s="12" t="s">
        <v>248</v>
      </c>
      <c r="AB207" s="12">
        <v>330000</v>
      </c>
      <c r="AE207" s="12">
        <v>105.88235</v>
      </c>
      <c r="AF207" s="12" t="s">
        <v>249</v>
      </c>
      <c r="AG207" s="12" t="s">
        <v>250</v>
      </c>
      <c r="AH207" s="12" t="s">
        <v>1729</v>
      </c>
      <c r="AI207" s="12">
        <v>72807.185909893757</v>
      </c>
      <c r="AJ207" s="12">
        <v>7708.9961499999999</v>
      </c>
      <c r="AK207" s="12">
        <v>80.117866425938217</v>
      </c>
      <c r="AL207" s="12">
        <v>80.117866425938217</v>
      </c>
      <c r="AM207" s="12">
        <v>54.53</v>
      </c>
      <c r="AN207" s="12">
        <v>54.53</v>
      </c>
      <c r="AO207" s="12" t="s">
        <v>256</v>
      </c>
      <c r="AP207" s="12" t="s">
        <v>257</v>
      </c>
      <c r="AQ207" s="12" t="s">
        <v>258</v>
      </c>
      <c r="AR207" s="12">
        <v>200000</v>
      </c>
      <c r="AU207" s="12">
        <v>90</v>
      </c>
      <c r="AV207" s="12" t="s">
        <v>249</v>
      </c>
      <c r="AW207" s="12" t="s">
        <v>250</v>
      </c>
      <c r="AX207" s="12" t="s">
        <v>255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</row>
    <row r="208" spans="1:72" hidden="1" x14ac:dyDescent="0.25">
      <c r="A208" s="12" t="s">
        <v>240</v>
      </c>
      <c r="B208" s="12" t="s">
        <v>761</v>
      </c>
      <c r="C208" s="12" t="s">
        <v>762</v>
      </c>
      <c r="D208" s="12" t="s">
        <v>332</v>
      </c>
      <c r="E208" s="12">
        <v>78.803529999999995</v>
      </c>
      <c r="F208" s="12" t="s">
        <v>763</v>
      </c>
      <c r="G208" s="12" t="s">
        <v>764</v>
      </c>
      <c r="H208" s="12" t="s">
        <v>9</v>
      </c>
      <c r="I208" s="12" t="s">
        <v>11</v>
      </c>
      <c r="J208" s="12" t="s">
        <v>1709</v>
      </c>
      <c r="K208" s="12">
        <v>150000</v>
      </c>
      <c r="N208" s="12">
        <v>78.803529999999995</v>
      </c>
      <c r="O208" s="12" t="s">
        <v>1718</v>
      </c>
      <c r="P208" s="12" t="s">
        <v>1719</v>
      </c>
      <c r="Q208" s="12" t="s">
        <v>1826</v>
      </c>
      <c r="R208" s="12">
        <v>60488.209665775263</v>
      </c>
      <c r="S208" s="12">
        <v>60488.209665775263</v>
      </c>
      <c r="T208" s="12">
        <v>4766.6844099999998</v>
      </c>
      <c r="U208" s="12">
        <v>56.252527364599338</v>
      </c>
      <c r="V208" s="12">
        <v>56.252527364599338</v>
      </c>
      <c r="W208" s="12">
        <v>64.52</v>
      </c>
      <c r="X208" s="12">
        <v>64.52</v>
      </c>
      <c r="Y208" s="12" t="s">
        <v>246</v>
      </c>
      <c r="Z208" s="12" t="s">
        <v>247</v>
      </c>
      <c r="AA208" s="12" t="s">
        <v>248</v>
      </c>
      <c r="AB208" s="12">
        <v>330000</v>
      </c>
      <c r="AE208" s="12">
        <v>78.803529999999995</v>
      </c>
      <c r="AF208" s="12" t="s">
        <v>249</v>
      </c>
      <c r="AG208" s="12" t="s">
        <v>250</v>
      </c>
      <c r="AH208" s="12" t="s">
        <v>1721</v>
      </c>
      <c r="AI208" s="12">
        <v>112115.4742760909</v>
      </c>
      <c r="AJ208" s="12">
        <v>8835.0950799999991</v>
      </c>
      <c r="AK208" s="12">
        <v>133.28412544522311</v>
      </c>
      <c r="AL208" s="12">
        <v>133.28412544522311</v>
      </c>
      <c r="AM208" s="12">
        <v>50.47</v>
      </c>
      <c r="AN208" s="12">
        <v>50.47</v>
      </c>
      <c r="AO208" s="12" t="s">
        <v>252</v>
      </c>
      <c r="AP208" s="12" t="s">
        <v>253</v>
      </c>
      <c r="AQ208" s="12" t="s">
        <v>254</v>
      </c>
      <c r="AR208" s="12">
        <v>130000</v>
      </c>
      <c r="AU208" s="12">
        <v>66.983000000000004</v>
      </c>
      <c r="AV208" s="12" t="s">
        <v>249</v>
      </c>
      <c r="AW208" s="12" t="s">
        <v>250</v>
      </c>
      <c r="AX208" s="12" t="s">
        <v>255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 t="s">
        <v>256</v>
      </c>
      <c r="BF208" s="12" t="s">
        <v>257</v>
      </c>
      <c r="BG208" s="12" t="s">
        <v>258</v>
      </c>
      <c r="BH208" s="12">
        <v>200000</v>
      </c>
      <c r="BK208" s="12">
        <v>10.04745</v>
      </c>
      <c r="BL208" s="12" t="s">
        <v>249</v>
      </c>
      <c r="BM208" s="12" t="s">
        <v>250</v>
      </c>
      <c r="BN208" s="12" t="s">
        <v>255</v>
      </c>
      <c r="BO208" s="12">
        <v>0</v>
      </c>
      <c r="BP208" s="12">
        <v>0</v>
      </c>
      <c r="BQ208" s="12">
        <v>0</v>
      </c>
      <c r="BR208" s="12">
        <v>0</v>
      </c>
      <c r="BS208" s="12">
        <v>0</v>
      </c>
      <c r="BT208" s="12">
        <v>0</v>
      </c>
    </row>
    <row r="209" spans="1:72" hidden="1" x14ac:dyDescent="0.25">
      <c r="A209" s="12" t="s">
        <v>240</v>
      </c>
      <c r="B209" s="12" t="s">
        <v>761</v>
      </c>
      <c r="C209" s="12" t="s">
        <v>762</v>
      </c>
      <c r="D209" s="12" t="s">
        <v>332</v>
      </c>
      <c r="E209" s="12">
        <v>112.57647</v>
      </c>
      <c r="F209" s="12" t="s">
        <v>763</v>
      </c>
      <c r="G209" s="12" t="s">
        <v>764</v>
      </c>
      <c r="H209" s="12" t="s">
        <v>9</v>
      </c>
      <c r="I209" s="12" t="s">
        <v>11</v>
      </c>
      <c r="J209" s="12" t="s">
        <v>1709</v>
      </c>
      <c r="K209" s="12">
        <v>150000</v>
      </c>
      <c r="N209" s="12">
        <v>112.57647</v>
      </c>
      <c r="O209" s="12" t="s">
        <v>1718</v>
      </c>
      <c r="P209" s="12" t="s">
        <v>1719</v>
      </c>
      <c r="Q209" s="12" t="s">
        <v>1826</v>
      </c>
      <c r="R209" s="12">
        <v>60488.209665775263</v>
      </c>
      <c r="S209" s="12">
        <v>60488.209665775263</v>
      </c>
      <c r="T209" s="12">
        <v>6809.5491599999996</v>
      </c>
      <c r="U209" s="12">
        <v>56.252527364599338</v>
      </c>
      <c r="V209" s="12">
        <v>56.252527364599338</v>
      </c>
      <c r="W209" s="12">
        <v>64.52</v>
      </c>
      <c r="X209" s="12">
        <v>64.52</v>
      </c>
      <c r="Y209" s="12" t="s">
        <v>246</v>
      </c>
      <c r="Z209" s="12" t="s">
        <v>247</v>
      </c>
      <c r="AA209" s="12" t="s">
        <v>248</v>
      </c>
      <c r="AB209" s="12">
        <v>330000</v>
      </c>
      <c r="AE209" s="12">
        <v>112.57647</v>
      </c>
      <c r="AF209" s="12" t="s">
        <v>249</v>
      </c>
      <c r="AG209" s="12" t="s">
        <v>250</v>
      </c>
      <c r="AH209" s="12" t="s">
        <v>1721</v>
      </c>
      <c r="AI209" s="12">
        <v>112115.4742760909</v>
      </c>
      <c r="AJ209" s="12">
        <v>12621.56439</v>
      </c>
      <c r="AK209" s="12">
        <v>133.28412544522311</v>
      </c>
      <c r="AL209" s="12">
        <v>133.28412544522311</v>
      </c>
      <c r="AM209" s="12">
        <v>50.47</v>
      </c>
      <c r="AN209" s="12">
        <v>50.47</v>
      </c>
      <c r="AO209" s="12" t="s">
        <v>256</v>
      </c>
      <c r="AP209" s="12" t="s">
        <v>257</v>
      </c>
      <c r="AQ209" s="12" t="s">
        <v>258</v>
      </c>
      <c r="AR209" s="12">
        <v>200000</v>
      </c>
      <c r="AU209" s="12">
        <v>95.69</v>
      </c>
      <c r="AV209" s="12" t="s">
        <v>249</v>
      </c>
      <c r="AW209" s="12" t="s">
        <v>250</v>
      </c>
      <c r="AX209" s="12" t="s">
        <v>255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0</v>
      </c>
    </row>
    <row r="210" spans="1:72" hidden="1" x14ac:dyDescent="0.25">
      <c r="A210" s="12" t="s">
        <v>240</v>
      </c>
      <c r="B210" s="12" t="s">
        <v>766</v>
      </c>
      <c r="C210" s="12" t="s">
        <v>767</v>
      </c>
      <c r="D210" s="12" t="s">
        <v>332</v>
      </c>
      <c r="E210" s="12">
        <v>327.24588</v>
      </c>
      <c r="F210" s="12" t="s">
        <v>768</v>
      </c>
      <c r="G210" s="12" t="s">
        <v>769</v>
      </c>
      <c r="H210" s="12" t="s">
        <v>30</v>
      </c>
      <c r="I210" s="12" t="s">
        <v>32</v>
      </c>
      <c r="J210" s="12" t="s">
        <v>1709</v>
      </c>
      <c r="K210" s="12">
        <v>150000</v>
      </c>
      <c r="N210" s="12">
        <v>327.24588</v>
      </c>
      <c r="O210" s="12" t="s">
        <v>1710</v>
      </c>
      <c r="P210" s="12" t="s">
        <v>1711</v>
      </c>
      <c r="Q210" s="12" t="s">
        <v>1827</v>
      </c>
      <c r="R210" s="12">
        <v>31385.669767999061</v>
      </c>
      <c r="S210" s="12">
        <v>31385.669767999061</v>
      </c>
      <c r="T210" s="12">
        <v>10270.831200000001</v>
      </c>
      <c r="U210" s="12">
        <v>32.658035476336629</v>
      </c>
      <c r="V210" s="12">
        <v>32.658035476336629</v>
      </c>
      <c r="W210" s="12">
        <v>57.66</v>
      </c>
      <c r="X210" s="12">
        <v>57.66</v>
      </c>
      <c r="Y210" s="12" t="s">
        <v>246</v>
      </c>
      <c r="Z210" s="12" t="s">
        <v>247</v>
      </c>
      <c r="AA210" s="12" t="s">
        <v>248</v>
      </c>
      <c r="AB210" s="12">
        <v>330000</v>
      </c>
      <c r="AE210" s="12">
        <v>327.24588</v>
      </c>
      <c r="AF210" s="12" t="s">
        <v>249</v>
      </c>
      <c r="AG210" s="12" t="s">
        <v>250</v>
      </c>
      <c r="AH210" s="12" t="s">
        <v>1713</v>
      </c>
      <c r="AI210" s="12">
        <v>126661.25476523839</v>
      </c>
      <c r="AJ210" s="12">
        <v>41449.374069999998</v>
      </c>
      <c r="AK210" s="12">
        <v>143.21093521542059</v>
      </c>
      <c r="AL210" s="12">
        <v>143.21093521542059</v>
      </c>
      <c r="AM210" s="12">
        <v>53.07</v>
      </c>
      <c r="AN210" s="12">
        <v>53.07</v>
      </c>
      <c r="AO210" s="12" t="s">
        <v>252</v>
      </c>
      <c r="AP210" s="12" t="s">
        <v>253</v>
      </c>
      <c r="AQ210" s="12" t="s">
        <v>254</v>
      </c>
      <c r="AR210" s="12">
        <v>130000</v>
      </c>
      <c r="AU210" s="12">
        <v>278.15899999999999</v>
      </c>
      <c r="AV210" s="12" t="s">
        <v>249</v>
      </c>
      <c r="AW210" s="12" t="s">
        <v>250</v>
      </c>
      <c r="AX210" s="12" t="s">
        <v>255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2" t="s">
        <v>256</v>
      </c>
      <c r="BF210" s="12" t="s">
        <v>257</v>
      </c>
      <c r="BG210" s="12" t="s">
        <v>258</v>
      </c>
      <c r="BH210" s="12">
        <v>200000</v>
      </c>
      <c r="BK210" s="12">
        <v>41.723849999999999</v>
      </c>
      <c r="BL210" s="12" t="s">
        <v>249</v>
      </c>
      <c r="BM210" s="12" t="s">
        <v>250</v>
      </c>
      <c r="BN210" s="12" t="s">
        <v>255</v>
      </c>
      <c r="BO210" s="12">
        <v>0</v>
      </c>
      <c r="BP210" s="12">
        <v>0</v>
      </c>
      <c r="BQ210" s="12">
        <v>0</v>
      </c>
      <c r="BR210" s="12">
        <v>0</v>
      </c>
      <c r="BS210" s="12">
        <v>0</v>
      </c>
      <c r="BT210" s="12">
        <v>0</v>
      </c>
    </row>
    <row r="211" spans="1:72" hidden="1" x14ac:dyDescent="0.25">
      <c r="A211" s="12" t="s">
        <v>240</v>
      </c>
      <c r="B211" s="12" t="s">
        <v>766</v>
      </c>
      <c r="C211" s="12" t="s">
        <v>767</v>
      </c>
      <c r="D211" s="12" t="s">
        <v>332</v>
      </c>
      <c r="E211" s="12">
        <v>467.49412000000001</v>
      </c>
      <c r="F211" s="12" t="s">
        <v>768</v>
      </c>
      <c r="G211" s="12" t="s">
        <v>769</v>
      </c>
      <c r="H211" s="12" t="s">
        <v>30</v>
      </c>
      <c r="I211" s="12" t="s">
        <v>32</v>
      </c>
      <c r="J211" s="12" t="s">
        <v>1709</v>
      </c>
      <c r="K211" s="12">
        <v>150000</v>
      </c>
      <c r="N211" s="12">
        <v>467.49412000000001</v>
      </c>
      <c r="O211" s="12" t="s">
        <v>1710</v>
      </c>
      <c r="P211" s="12" t="s">
        <v>1711</v>
      </c>
      <c r="Q211" s="12" t="s">
        <v>1827</v>
      </c>
      <c r="R211" s="12">
        <v>31385.669767999061</v>
      </c>
      <c r="S211" s="12">
        <v>31385.669767999061</v>
      </c>
      <c r="T211" s="12">
        <v>14672.61599</v>
      </c>
      <c r="U211" s="12">
        <v>32.658035476336629</v>
      </c>
      <c r="V211" s="12">
        <v>32.658035476336629</v>
      </c>
      <c r="W211" s="12">
        <v>57.66</v>
      </c>
      <c r="X211" s="12">
        <v>57.66</v>
      </c>
      <c r="Y211" s="12" t="s">
        <v>246</v>
      </c>
      <c r="Z211" s="12" t="s">
        <v>247</v>
      </c>
      <c r="AA211" s="12" t="s">
        <v>248</v>
      </c>
      <c r="AB211" s="12">
        <v>330000</v>
      </c>
      <c r="AE211" s="12">
        <v>467.49412000000001</v>
      </c>
      <c r="AF211" s="12" t="s">
        <v>249</v>
      </c>
      <c r="AG211" s="12" t="s">
        <v>250</v>
      </c>
      <c r="AH211" s="12" t="s">
        <v>1713</v>
      </c>
      <c r="AI211" s="12">
        <v>126661.25476523839</v>
      </c>
      <c r="AJ211" s="12">
        <v>59213.391539999997</v>
      </c>
      <c r="AK211" s="12">
        <v>143.21093521542059</v>
      </c>
      <c r="AL211" s="12">
        <v>143.21093521542059</v>
      </c>
      <c r="AM211" s="12">
        <v>53.07</v>
      </c>
      <c r="AN211" s="12">
        <v>53.07</v>
      </c>
      <c r="AO211" s="12" t="s">
        <v>256</v>
      </c>
      <c r="AP211" s="12" t="s">
        <v>257</v>
      </c>
      <c r="AQ211" s="12" t="s">
        <v>258</v>
      </c>
      <c r="AR211" s="12">
        <v>200000</v>
      </c>
      <c r="AU211" s="12">
        <v>397.37</v>
      </c>
      <c r="AV211" s="12" t="s">
        <v>249</v>
      </c>
      <c r="AW211" s="12" t="s">
        <v>250</v>
      </c>
      <c r="AX211" s="12" t="s">
        <v>255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</row>
    <row r="212" spans="1:72" hidden="1" x14ac:dyDescent="0.25">
      <c r="A212" s="12" t="s">
        <v>240</v>
      </c>
      <c r="B212" s="12" t="s">
        <v>771</v>
      </c>
      <c r="C212" s="12" t="s">
        <v>772</v>
      </c>
      <c r="D212" s="12" t="s">
        <v>386</v>
      </c>
      <c r="E212" s="12">
        <v>145.30352999999999</v>
      </c>
      <c r="F212" s="12" t="s">
        <v>773</v>
      </c>
      <c r="G212" s="12" t="s">
        <v>774</v>
      </c>
      <c r="H212" s="12" t="s">
        <v>21</v>
      </c>
      <c r="I212" s="12" t="s">
        <v>23</v>
      </c>
      <c r="J212" s="12" t="s">
        <v>1709</v>
      </c>
      <c r="K212" s="12">
        <v>150000</v>
      </c>
      <c r="N212" s="12">
        <v>145.30352999999999</v>
      </c>
      <c r="O212" s="12" t="s">
        <v>1753</v>
      </c>
      <c r="P212" s="12" t="s">
        <v>1754</v>
      </c>
      <c r="Q212" s="12" t="s">
        <v>1828</v>
      </c>
      <c r="R212" s="12">
        <v>21945.77583708696</v>
      </c>
      <c r="S212" s="12">
        <v>21945.77583708696</v>
      </c>
      <c r="T212" s="12">
        <v>3188.7986900000001</v>
      </c>
      <c r="U212" s="12">
        <v>23.512966658246938</v>
      </c>
      <c r="V212" s="12">
        <v>23.512966658246938</v>
      </c>
      <c r="W212" s="12">
        <v>56</v>
      </c>
      <c r="X212" s="12">
        <v>56</v>
      </c>
      <c r="Y212" s="12" t="s">
        <v>246</v>
      </c>
      <c r="Z212" s="12" t="s">
        <v>247</v>
      </c>
      <c r="AA212" s="12" t="s">
        <v>248</v>
      </c>
      <c r="AB212" s="12">
        <v>330000</v>
      </c>
      <c r="AE212" s="12">
        <v>145.30352999999999</v>
      </c>
      <c r="AF212" s="12" t="s">
        <v>249</v>
      </c>
      <c r="AG212" s="12" t="s">
        <v>250</v>
      </c>
      <c r="AH212" s="12" t="s">
        <v>1756</v>
      </c>
      <c r="AI212" s="12">
        <v>77595.337280808002</v>
      </c>
      <c r="AJ212" s="12">
        <v>11274.87637</v>
      </c>
      <c r="AK212" s="12">
        <v>78.965139625361601</v>
      </c>
      <c r="AL212" s="12">
        <v>78.965139625361601</v>
      </c>
      <c r="AM212" s="12">
        <v>58.96</v>
      </c>
      <c r="AN212" s="12">
        <v>58.96</v>
      </c>
      <c r="AO212" s="12" t="s">
        <v>252</v>
      </c>
      <c r="AP212" s="12" t="s">
        <v>253</v>
      </c>
      <c r="AQ212" s="12" t="s">
        <v>254</v>
      </c>
      <c r="AR212" s="12">
        <v>130000</v>
      </c>
      <c r="AU212" s="12">
        <v>123.508</v>
      </c>
      <c r="AV212" s="12" t="s">
        <v>249</v>
      </c>
      <c r="AW212" s="12" t="s">
        <v>250</v>
      </c>
      <c r="AX212" s="12" t="s">
        <v>255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2" t="s">
        <v>256</v>
      </c>
      <c r="BF212" s="12" t="s">
        <v>257</v>
      </c>
      <c r="BG212" s="12" t="s">
        <v>258</v>
      </c>
      <c r="BH212" s="12">
        <v>200000</v>
      </c>
      <c r="BK212" s="12">
        <v>18.526199999999999</v>
      </c>
      <c r="BL212" s="12" t="s">
        <v>249</v>
      </c>
      <c r="BM212" s="12" t="s">
        <v>250</v>
      </c>
      <c r="BN212" s="12" t="s">
        <v>255</v>
      </c>
      <c r="BO212" s="12">
        <v>0</v>
      </c>
      <c r="BP212" s="12">
        <v>0</v>
      </c>
      <c r="BQ212" s="12">
        <v>0</v>
      </c>
      <c r="BR212" s="12">
        <v>0</v>
      </c>
      <c r="BS212" s="12">
        <v>0</v>
      </c>
      <c r="BT212" s="12">
        <v>0</v>
      </c>
    </row>
    <row r="213" spans="1:72" hidden="1" x14ac:dyDescent="0.25">
      <c r="A213" s="12" t="s">
        <v>240</v>
      </c>
      <c r="B213" s="12" t="s">
        <v>771</v>
      </c>
      <c r="C213" s="12" t="s">
        <v>772</v>
      </c>
      <c r="D213" s="12" t="s">
        <v>386</v>
      </c>
      <c r="E213" s="12">
        <v>207.57647</v>
      </c>
      <c r="F213" s="12" t="s">
        <v>773</v>
      </c>
      <c r="G213" s="12" t="s">
        <v>774</v>
      </c>
      <c r="H213" s="12" t="s">
        <v>21</v>
      </c>
      <c r="I213" s="12" t="s">
        <v>23</v>
      </c>
      <c r="J213" s="12" t="s">
        <v>1709</v>
      </c>
      <c r="K213" s="12">
        <v>150000</v>
      </c>
      <c r="N213" s="12">
        <v>207.57647</v>
      </c>
      <c r="O213" s="12" t="s">
        <v>1753</v>
      </c>
      <c r="P213" s="12" t="s">
        <v>1754</v>
      </c>
      <c r="Q213" s="12" t="s">
        <v>1828</v>
      </c>
      <c r="R213" s="12">
        <v>21945.77583708696</v>
      </c>
      <c r="S213" s="12">
        <v>21945.77583708696</v>
      </c>
      <c r="T213" s="12">
        <v>4555.4266900000002</v>
      </c>
      <c r="U213" s="12">
        <v>23.512966658246938</v>
      </c>
      <c r="V213" s="12">
        <v>23.512966658246938</v>
      </c>
      <c r="W213" s="12">
        <v>56</v>
      </c>
      <c r="X213" s="12">
        <v>56</v>
      </c>
      <c r="Y213" s="12" t="s">
        <v>246</v>
      </c>
      <c r="Z213" s="12" t="s">
        <v>247</v>
      </c>
      <c r="AA213" s="12" t="s">
        <v>248</v>
      </c>
      <c r="AB213" s="12">
        <v>330000</v>
      </c>
      <c r="AE213" s="12">
        <v>207.57647</v>
      </c>
      <c r="AF213" s="12" t="s">
        <v>249</v>
      </c>
      <c r="AG213" s="12" t="s">
        <v>250</v>
      </c>
      <c r="AH213" s="12" t="s">
        <v>1756</v>
      </c>
      <c r="AI213" s="12">
        <v>77595.337280808002</v>
      </c>
      <c r="AJ213" s="12">
        <v>16106.966249999999</v>
      </c>
      <c r="AK213" s="12">
        <v>78.965139625361601</v>
      </c>
      <c r="AL213" s="12">
        <v>78.965139625361601</v>
      </c>
      <c r="AM213" s="12">
        <v>58.96</v>
      </c>
      <c r="AN213" s="12">
        <v>58.96</v>
      </c>
      <c r="AO213" s="12" t="s">
        <v>256</v>
      </c>
      <c r="AP213" s="12" t="s">
        <v>257</v>
      </c>
      <c r="AQ213" s="12" t="s">
        <v>258</v>
      </c>
      <c r="AR213" s="12">
        <v>200000</v>
      </c>
      <c r="AU213" s="12">
        <v>176.44</v>
      </c>
      <c r="AV213" s="12" t="s">
        <v>249</v>
      </c>
      <c r="AW213" s="12" t="s">
        <v>250</v>
      </c>
      <c r="AX213" s="12" t="s">
        <v>255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</row>
    <row r="214" spans="1:72" hidden="1" x14ac:dyDescent="0.25">
      <c r="A214" s="12" t="s">
        <v>240</v>
      </c>
      <c r="B214" s="12" t="s">
        <v>776</v>
      </c>
      <c r="C214" s="12" t="s">
        <v>777</v>
      </c>
      <c r="D214" s="12" t="s">
        <v>424</v>
      </c>
      <c r="E214" s="12">
        <v>63.638240000000003</v>
      </c>
      <c r="F214" s="12" t="s">
        <v>778</v>
      </c>
      <c r="G214" s="12" t="s">
        <v>779</v>
      </c>
      <c r="H214" s="12" t="s">
        <v>18</v>
      </c>
      <c r="I214" s="12" t="s">
        <v>20</v>
      </c>
      <c r="J214" s="12" t="s">
        <v>1709</v>
      </c>
      <c r="K214" s="12">
        <v>100000</v>
      </c>
      <c r="N214" s="12">
        <v>63.638240000000003</v>
      </c>
      <c r="O214" s="12" t="s">
        <v>1726</v>
      </c>
      <c r="P214" s="12" t="s">
        <v>1727</v>
      </c>
      <c r="Q214" s="12" t="s">
        <v>1829</v>
      </c>
      <c r="R214" s="12">
        <v>74846.936338894404</v>
      </c>
      <c r="S214" s="12">
        <v>74846.936338894404</v>
      </c>
      <c r="T214" s="12">
        <v>4763.1269499999999</v>
      </c>
      <c r="U214" s="12">
        <v>70.624921686531962</v>
      </c>
      <c r="V214" s="12">
        <v>70.624921686531962</v>
      </c>
      <c r="W214" s="12">
        <v>63.59</v>
      </c>
      <c r="X214" s="12">
        <v>63.59</v>
      </c>
      <c r="Y214" s="12" t="s">
        <v>246</v>
      </c>
      <c r="Z214" s="12" t="s">
        <v>247</v>
      </c>
      <c r="AA214" s="12" t="s">
        <v>248</v>
      </c>
      <c r="AB214" s="12">
        <v>330000</v>
      </c>
      <c r="AE214" s="12">
        <v>63.638240000000003</v>
      </c>
      <c r="AF214" s="12" t="s">
        <v>249</v>
      </c>
      <c r="AG214" s="12" t="s">
        <v>250</v>
      </c>
      <c r="AH214" s="12" t="s">
        <v>1729</v>
      </c>
      <c r="AI214" s="12">
        <v>72807.185909893757</v>
      </c>
      <c r="AJ214" s="12">
        <v>4633.3208299999997</v>
      </c>
      <c r="AK214" s="12">
        <v>80.117866425938217</v>
      </c>
      <c r="AL214" s="12">
        <v>80.117866425938217</v>
      </c>
      <c r="AM214" s="12">
        <v>54.53</v>
      </c>
      <c r="AN214" s="12">
        <v>54.53</v>
      </c>
      <c r="AO214" s="12" t="s">
        <v>252</v>
      </c>
      <c r="AP214" s="12" t="s">
        <v>253</v>
      </c>
      <c r="AQ214" s="12" t="s">
        <v>254</v>
      </c>
      <c r="AR214" s="12">
        <v>130000</v>
      </c>
      <c r="AU214" s="12">
        <v>54.092500000000001</v>
      </c>
      <c r="AV214" s="12" t="s">
        <v>249</v>
      </c>
      <c r="AW214" s="12" t="s">
        <v>250</v>
      </c>
      <c r="AX214" s="12" t="s">
        <v>255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 t="s">
        <v>256</v>
      </c>
      <c r="BF214" s="12" t="s">
        <v>257</v>
      </c>
      <c r="BG214" s="12" t="s">
        <v>258</v>
      </c>
      <c r="BH214" s="12">
        <v>200000</v>
      </c>
      <c r="BK214" s="12">
        <v>8.11388</v>
      </c>
      <c r="BL214" s="12" t="s">
        <v>249</v>
      </c>
      <c r="BM214" s="12" t="s">
        <v>250</v>
      </c>
      <c r="BN214" s="12" t="s">
        <v>255</v>
      </c>
      <c r="BO214" s="12">
        <v>0</v>
      </c>
      <c r="BP214" s="12">
        <v>0</v>
      </c>
      <c r="BQ214" s="12">
        <v>0</v>
      </c>
      <c r="BR214" s="12">
        <v>0</v>
      </c>
      <c r="BS214" s="12">
        <v>0</v>
      </c>
      <c r="BT214" s="12">
        <v>0</v>
      </c>
    </row>
    <row r="215" spans="1:72" hidden="1" x14ac:dyDescent="0.25">
      <c r="A215" s="12" t="s">
        <v>240</v>
      </c>
      <c r="B215" s="12" t="s">
        <v>776</v>
      </c>
      <c r="C215" s="12" t="s">
        <v>777</v>
      </c>
      <c r="D215" s="12" t="s">
        <v>424</v>
      </c>
      <c r="E215" s="12">
        <v>90.911760000000001</v>
      </c>
      <c r="F215" s="12" t="s">
        <v>778</v>
      </c>
      <c r="G215" s="12" t="s">
        <v>779</v>
      </c>
      <c r="H215" s="12" t="s">
        <v>18</v>
      </c>
      <c r="I215" s="12" t="s">
        <v>20</v>
      </c>
      <c r="J215" s="12" t="s">
        <v>1709</v>
      </c>
      <c r="K215" s="12">
        <v>100000</v>
      </c>
      <c r="N215" s="12">
        <v>90.911760000000001</v>
      </c>
      <c r="O215" s="12" t="s">
        <v>1726</v>
      </c>
      <c r="P215" s="12" t="s">
        <v>1727</v>
      </c>
      <c r="Q215" s="12" t="s">
        <v>1829</v>
      </c>
      <c r="R215" s="12">
        <v>74846.936338894404</v>
      </c>
      <c r="S215" s="12">
        <v>74846.936338894404</v>
      </c>
      <c r="T215" s="12">
        <v>6804.4670599999999</v>
      </c>
      <c r="U215" s="12">
        <v>70.624921686531962</v>
      </c>
      <c r="V215" s="12">
        <v>70.624921686531962</v>
      </c>
      <c r="W215" s="12">
        <v>63.59</v>
      </c>
      <c r="X215" s="12">
        <v>63.59</v>
      </c>
      <c r="Y215" s="12" t="s">
        <v>246</v>
      </c>
      <c r="Z215" s="12" t="s">
        <v>247</v>
      </c>
      <c r="AA215" s="12" t="s">
        <v>248</v>
      </c>
      <c r="AB215" s="12">
        <v>330000</v>
      </c>
      <c r="AE215" s="12">
        <v>90.911760000000001</v>
      </c>
      <c r="AF215" s="12" t="s">
        <v>249</v>
      </c>
      <c r="AG215" s="12" t="s">
        <v>250</v>
      </c>
      <c r="AH215" s="12" t="s">
        <v>1729</v>
      </c>
      <c r="AI215" s="12">
        <v>72807.185909893757</v>
      </c>
      <c r="AJ215" s="12">
        <v>6619.0297499999997</v>
      </c>
      <c r="AK215" s="12">
        <v>80.117866425938217</v>
      </c>
      <c r="AL215" s="12">
        <v>80.117866425938217</v>
      </c>
      <c r="AM215" s="12">
        <v>54.53</v>
      </c>
      <c r="AN215" s="12">
        <v>54.53</v>
      </c>
      <c r="AO215" s="12" t="s">
        <v>256</v>
      </c>
      <c r="AP215" s="12" t="s">
        <v>257</v>
      </c>
      <c r="AQ215" s="12" t="s">
        <v>258</v>
      </c>
      <c r="AR215" s="12">
        <v>200000</v>
      </c>
      <c r="AU215" s="12">
        <v>77.275000000000006</v>
      </c>
      <c r="AV215" s="12" t="s">
        <v>249</v>
      </c>
      <c r="AW215" s="12" t="s">
        <v>250</v>
      </c>
      <c r="AX215" s="12" t="s">
        <v>255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</row>
    <row r="216" spans="1:72" hidden="1" x14ac:dyDescent="0.25">
      <c r="A216" s="12" t="s">
        <v>240</v>
      </c>
      <c r="B216" s="12" t="s">
        <v>781</v>
      </c>
      <c r="C216" s="12" t="s">
        <v>782</v>
      </c>
      <c r="D216" s="12" t="s">
        <v>338</v>
      </c>
      <c r="E216" s="12">
        <v>50.218820000000001</v>
      </c>
      <c r="F216" s="12" t="s">
        <v>783</v>
      </c>
      <c r="G216" s="12" t="s">
        <v>784</v>
      </c>
      <c r="H216" s="12" t="s">
        <v>39</v>
      </c>
      <c r="I216" s="12" t="s">
        <v>41</v>
      </c>
      <c r="J216" s="12" t="s">
        <v>1709</v>
      </c>
      <c r="K216" s="12">
        <v>150000</v>
      </c>
      <c r="N216" s="12">
        <v>50.218820000000001</v>
      </c>
      <c r="O216" s="12" t="s">
        <v>1741</v>
      </c>
      <c r="P216" s="12" t="s">
        <v>1742</v>
      </c>
      <c r="Q216" s="12" t="s">
        <v>1830</v>
      </c>
      <c r="R216" s="12">
        <v>13827.05541873632</v>
      </c>
      <c r="S216" s="12">
        <v>13827.05541873632</v>
      </c>
      <c r="T216" s="12">
        <v>694.37846000000002</v>
      </c>
      <c r="U216" s="12">
        <v>16.478452926845829</v>
      </c>
      <c r="V216" s="12">
        <v>16.478452926845829</v>
      </c>
      <c r="W216" s="12">
        <v>50.35</v>
      </c>
      <c r="X216" s="12">
        <v>50.35</v>
      </c>
      <c r="Y216" s="12" t="s">
        <v>246</v>
      </c>
      <c r="Z216" s="12" t="s">
        <v>247</v>
      </c>
      <c r="AA216" s="12" t="s">
        <v>248</v>
      </c>
      <c r="AB216" s="12">
        <v>330000</v>
      </c>
      <c r="AE216" s="12">
        <v>50.218820000000001</v>
      </c>
      <c r="AF216" s="12" t="s">
        <v>249</v>
      </c>
      <c r="AG216" s="12" t="s">
        <v>250</v>
      </c>
      <c r="AH216" s="12" t="s">
        <v>1744</v>
      </c>
      <c r="AI216" s="12">
        <v>195498.2459899674</v>
      </c>
      <c r="AJ216" s="12">
        <v>9817.6919199999993</v>
      </c>
      <c r="AK216" s="12">
        <v>201.67779500325199</v>
      </c>
      <c r="AL216" s="12">
        <v>201.67779500325199</v>
      </c>
      <c r="AM216" s="12">
        <v>58.16</v>
      </c>
      <c r="AN216" s="12">
        <v>58.16</v>
      </c>
      <c r="AO216" s="12" t="s">
        <v>252</v>
      </c>
      <c r="AP216" s="12" t="s">
        <v>253</v>
      </c>
      <c r="AQ216" s="12" t="s">
        <v>254</v>
      </c>
      <c r="AR216" s="12">
        <v>130000</v>
      </c>
      <c r="AU216" s="12">
        <v>42.686</v>
      </c>
      <c r="AV216" s="12" t="s">
        <v>249</v>
      </c>
      <c r="AW216" s="12" t="s">
        <v>250</v>
      </c>
      <c r="AX216" s="12" t="s">
        <v>255</v>
      </c>
      <c r="AY216" s="12">
        <v>0</v>
      </c>
      <c r="AZ216" s="12">
        <v>0</v>
      </c>
      <c r="BA216" s="12">
        <v>0</v>
      </c>
      <c r="BB216" s="12">
        <v>0</v>
      </c>
      <c r="BC216" s="12">
        <v>0</v>
      </c>
      <c r="BD216" s="12">
        <v>0</v>
      </c>
      <c r="BE216" s="12" t="s">
        <v>256</v>
      </c>
      <c r="BF216" s="12" t="s">
        <v>257</v>
      </c>
      <c r="BG216" s="12" t="s">
        <v>258</v>
      </c>
      <c r="BH216" s="12">
        <v>200000</v>
      </c>
      <c r="BK216" s="12">
        <v>6.4028999999999998</v>
      </c>
      <c r="BL216" s="12" t="s">
        <v>249</v>
      </c>
      <c r="BM216" s="12" t="s">
        <v>250</v>
      </c>
      <c r="BN216" s="12" t="s">
        <v>255</v>
      </c>
      <c r="BO216" s="12">
        <v>0</v>
      </c>
      <c r="BP216" s="12">
        <v>0</v>
      </c>
      <c r="BQ216" s="12">
        <v>0</v>
      </c>
      <c r="BR216" s="12">
        <v>0</v>
      </c>
      <c r="BS216" s="12">
        <v>0</v>
      </c>
      <c r="BT216" s="12">
        <v>0</v>
      </c>
    </row>
    <row r="217" spans="1:72" hidden="1" x14ac:dyDescent="0.25">
      <c r="A217" s="12" t="s">
        <v>240</v>
      </c>
      <c r="B217" s="12" t="s">
        <v>781</v>
      </c>
      <c r="C217" s="12" t="s">
        <v>782</v>
      </c>
      <c r="D217" s="12" t="s">
        <v>338</v>
      </c>
      <c r="E217" s="12">
        <v>71.74118</v>
      </c>
      <c r="F217" s="12" t="s">
        <v>783</v>
      </c>
      <c r="G217" s="12" t="s">
        <v>784</v>
      </c>
      <c r="H217" s="12" t="s">
        <v>39</v>
      </c>
      <c r="I217" s="12" t="s">
        <v>41</v>
      </c>
      <c r="J217" s="12" t="s">
        <v>1709</v>
      </c>
      <c r="K217" s="12">
        <v>150000</v>
      </c>
      <c r="N217" s="12">
        <v>71.74118</v>
      </c>
      <c r="O217" s="12" t="s">
        <v>1741</v>
      </c>
      <c r="P217" s="12" t="s">
        <v>1742</v>
      </c>
      <c r="Q217" s="12" t="s">
        <v>1830</v>
      </c>
      <c r="R217" s="12">
        <v>13827.05541873632</v>
      </c>
      <c r="S217" s="12">
        <v>13827.05541873632</v>
      </c>
      <c r="T217" s="12">
        <v>991.96921999999995</v>
      </c>
      <c r="U217" s="12">
        <v>16.478452926845829</v>
      </c>
      <c r="V217" s="12">
        <v>16.478452926845829</v>
      </c>
      <c r="W217" s="12">
        <v>50.35</v>
      </c>
      <c r="X217" s="12">
        <v>50.35</v>
      </c>
      <c r="Y217" s="12" t="s">
        <v>246</v>
      </c>
      <c r="Z217" s="12" t="s">
        <v>247</v>
      </c>
      <c r="AA217" s="12" t="s">
        <v>248</v>
      </c>
      <c r="AB217" s="12">
        <v>330000</v>
      </c>
      <c r="AE217" s="12">
        <v>71.74118</v>
      </c>
      <c r="AF217" s="12" t="s">
        <v>249</v>
      </c>
      <c r="AG217" s="12" t="s">
        <v>250</v>
      </c>
      <c r="AH217" s="12" t="s">
        <v>1744</v>
      </c>
      <c r="AI217" s="12">
        <v>195498.2459899674</v>
      </c>
      <c r="AJ217" s="12">
        <v>14025.274160000001</v>
      </c>
      <c r="AK217" s="12">
        <v>201.67779500325199</v>
      </c>
      <c r="AL217" s="12">
        <v>201.67779500325199</v>
      </c>
      <c r="AM217" s="12">
        <v>58.16</v>
      </c>
      <c r="AN217" s="12">
        <v>58.16</v>
      </c>
      <c r="AO217" s="12" t="s">
        <v>256</v>
      </c>
      <c r="AP217" s="12" t="s">
        <v>257</v>
      </c>
      <c r="AQ217" s="12" t="s">
        <v>258</v>
      </c>
      <c r="AR217" s="12">
        <v>200000</v>
      </c>
      <c r="AU217" s="12">
        <v>60.98</v>
      </c>
      <c r="AV217" s="12" t="s">
        <v>249</v>
      </c>
      <c r="AW217" s="12" t="s">
        <v>250</v>
      </c>
      <c r="AX217" s="12" t="s">
        <v>255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</row>
    <row r="218" spans="1:72" hidden="1" x14ac:dyDescent="0.25">
      <c r="A218" s="12" t="s">
        <v>240</v>
      </c>
      <c r="B218" s="12" t="s">
        <v>786</v>
      </c>
      <c r="C218" s="12" t="s">
        <v>787</v>
      </c>
      <c r="D218" s="12" t="s">
        <v>392</v>
      </c>
      <c r="E218" s="12">
        <v>116.91647</v>
      </c>
      <c r="F218" s="12" t="s">
        <v>788</v>
      </c>
      <c r="G218" s="12" t="s">
        <v>789</v>
      </c>
      <c r="H218" s="12" t="s">
        <v>246</v>
      </c>
      <c r="I218" s="12" t="s">
        <v>247</v>
      </c>
      <c r="J218" s="12" t="s">
        <v>248</v>
      </c>
      <c r="K218" s="12">
        <v>330000</v>
      </c>
      <c r="N218" s="12">
        <v>116.91647</v>
      </c>
      <c r="O218" s="12" t="s">
        <v>249</v>
      </c>
      <c r="P218" s="12" t="s">
        <v>250</v>
      </c>
      <c r="Q218" s="12" t="s">
        <v>790</v>
      </c>
      <c r="R218" s="12">
        <v>72036.871479234891</v>
      </c>
      <c r="S218" s="12">
        <v>72036.871479234891</v>
      </c>
      <c r="T218" s="12">
        <v>8422.2967700000008</v>
      </c>
      <c r="U218" s="12">
        <v>70.066688400507218</v>
      </c>
      <c r="V218" s="12">
        <v>70.066688400507218</v>
      </c>
      <c r="W218" s="12">
        <v>61.69</v>
      </c>
      <c r="X218" s="12">
        <v>61.69</v>
      </c>
      <c r="Y218" s="12" t="s">
        <v>252</v>
      </c>
      <c r="Z218" s="12" t="s">
        <v>253</v>
      </c>
      <c r="AA218" s="12" t="s">
        <v>254</v>
      </c>
      <c r="AB218" s="12">
        <v>130000</v>
      </c>
      <c r="AE218" s="12">
        <v>99.379000000000005</v>
      </c>
      <c r="AF218" s="12" t="s">
        <v>249</v>
      </c>
      <c r="AG218" s="12" t="s">
        <v>250</v>
      </c>
      <c r="AH218" s="12" t="s">
        <v>255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2">
        <v>0</v>
      </c>
      <c r="AO218" s="12" t="s">
        <v>256</v>
      </c>
      <c r="AP218" s="12" t="s">
        <v>257</v>
      </c>
      <c r="AQ218" s="12" t="s">
        <v>258</v>
      </c>
      <c r="AR218" s="12">
        <v>200000</v>
      </c>
      <c r="AU218" s="12">
        <v>14.90685</v>
      </c>
      <c r="AV218" s="12" t="s">
        <v>249</v>
      </c>
      <c r="AW218" s="12" t="s">
        <v>250</v>
      </c>
      <c r="AX218" s="12" t="s">
        <v>255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</row>
    <row r="219" spans="1:72" hidden="1" x14ac:dyDescent="0.25">
      <c r="A219" s="12" t="s">
        <v>240</v>
      </c>
      <c r="B219" s="12" t="s">
        <v>786</v>
      </c>
      <c r="C219" s="12" t="s">
        <v>787</v>
      </c>
      <c r="D219" s="12" t="s">
        <v>392</v>
      </c>
      <c r="E219" s="12">
        <v>167.02352999999999</v>
      </c>
      <c r="F219" s="12" t="s">
        <v>788</v>
      </c>
      <c r="G219" s="12" t="s">
        <v>789</v>
      </c>
      <c r="H219" s="12" t="s">
        <v>246</v>
      </c>
      <c r="I219" s="12" t="s">
        <v>247</v>
      </c>
      <c r="J219" s="12" t="s">
        <v>248</v>
      </c>
      <c r="K219" s="12">
        <v>330000</v>
      </c>
      <c r="N219" s="12">
        <v>167.02352999999999</v>
      </c>
      <c r="O219" s="12" t="s">
        <v>249</v>
      </c>
      <c r="P219" s="12" t="s">
        <v>250</v>
      </c>
      <c r="Q219" s="12" t="s">
        <v>790</v>
      </c>
      <c r="R219" s="12">
        <v>72036.871479234891</v>
      </c>
      <c r="S219" s="12">
        <v>72036.871479234891</v>
      </c>
      <c r="T219" s="12">
        <v>12031.85252</v>
      </c>
      <c r="U219" s="12">
        <v>70.066688400507218</v>
      </c>
      <c r="V219" s="12">
        <v>70.066688400507218</v>
      </c>
      <c r="W219" s="12">
        <v>61.69</v>
      </c>
      <c r="X219" s="12">
        <v>61.69</v>
      </c>
      <c r="Y219" s="12" t="s">
        <v>256</v>
      </c>
      <c r="Z219" s="12" t="s">
        <v>257</v>
      </c>
      <c r="AA219" s="12" t="s">
        <v>258</v>
      </c>
      <c r="AB219" s="12">
        <v>200000</v>
      </c>
      <c r="AE219" s="12">
        <v>141.97</v>
      </c>
      <c r="AF219" s="12" t="s">
        <v>249</v>
      </c>
      <c r="AG219" s="12" t="s">
        <v>250</v>
      </c>
      <c r="AH219" s="12" t="s">
        <v>255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</row>
    <row r="220" spans="1:72" hidden="1" x14ac:dyDescent="0.25">
      <c r="A220" s="12" t="s">
        <v>240</v>
      </c>
      <c r="B220" s="12" t="s">
        <v>791</v>
      </c>
      <c r="C220" s="12" t="s">
        <v>792</v>
      </c>
      <c r="D220" s="12" t="s">
        <v>283</v>
      </c>
      <c r="E220" s="12">
        <v>91.251180000000005</v>
      </c>
      <c r="F220" s="12" t="s">
        <v>793</v>
      </c>
      <c r="G220" s="12" t="s">
        <v>794</v>
      </c>
      <c r="H220" s="12" t="s">
        <v>9</v>
      </c>
      <c r="I220" s="12" t="s">
        <v>11</v>
      </c>
      <c r="J220" s="12" t="s">
        <v>1709</v>
      </c>
      <c r="K220" s="12">
        <v>150000</v>
      </c>
      <c r="N220" s="12">
        <v>91.251180000000005</v>
      </c>
      <c r="O220" s="12" t="s">
        <v>1718</v>
      </c>
      <c r="P220" s="12" t="s">
        <v>1719</v>
      </c>
      <c r="Q220" s="12" t="s">
        <v>1831</v>
      </c>
      <c r="R220" s="12">
        <v>81545.214704683123</v>
      </c>
      <c r="S220" s="12">
        <v>81545.214704683123</v>
      </c>
      <c r="T220" s="12">
        <v>7441.0967799999999</v>
      </c>
      <c r="U220" s="12">
        <v>74.533467920229114</v>
      </c>
      <c r="V220" s="12">
        <v>74.533467920229114</v>
      </c>
      <c r="W220" s="12">
        <v>65.64</v>
      </c>
      <c r="X220" s="12">
        <v>65.64</v>
      </c>
      <c r="Y220" s="12" t="s">
        <v>246</v>
      </c>
      <c r="Z220" s="12" t="s">
        <v>247</v>
      </c>
      <c r="AA220" s="12" t="s">
        <v>248</v>
      </c>
      <c r="AB220" s="12">
        <v>330000</v>
      </c>
      <c r="AE220" s="12">
        <v>91.251180000000005</v>
      </c>
      <c r="AF220" s="12" t="s">
        <v>249</v>
      </c>
      <c r="AG220" s="12" t="s">
        <v>250</v>
      </c>
      <c r="AH220" s="12" t="s">
        <v>1721</v>
      </c>
      <c r="AI220" s="12">
        <v>112115.4742760909</v>
      </c>
      <c r="AJ220" s="12">
        <v>10230.66893</v>
      </c>
      <c r="AK220" s="12">
        <v>133.28412544522311</v>
      </c>
      <c r="AL220" s="12">
        <v>133.28412544522311</v>
      </c>
      <c r="AM220" s="12">
        <v>50.47</v>
      </c>
      <c r="AN220" s="12">
        <v>50.47</v>
      </c>
      <c r="AO220" s="12" t="s">
        <v>252</v>
      </c>
      <c r="AP220" s="12" t="s">
        <v>253</v>
      </c>
      <c r="AQ220" s="12" t="s">
        <v>254</v>
      </c>
      <c r="AR220" s="12">
        <v>130000</v>
      </c>
      <c r="AU220" s="12">
        <v>77.563500000000005</v>
      </c>
      <c r="AV220" s="12" t="s">
        <v>249</v>
      </c>
      <c r="AW220" s="12" t="s">
        <v>250</v>
      </c>
      <c r="AX220" s="12" t="s">
        <v>255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 t="s">
        <v>256</v>
      </c>
      <c r="BF220" s="12" t="s">
        <v>257</v>
      </c>
      <c r="BG220" s="12" t="s">
        <v>258</v>
      </c>
      <c r="BH220" s="12">
        <v>200000</v>
      </c>
      <c r="BK220" s="12">
        <v>11.63453</v>
      </c>
      <c r="BL220" s="12" t="s">
        <v>249</v>
      </c>
      <c r="BM220" s="12" t="s">
        <v>250</v>
      </c>
      <c r="BN220" s="12" t="s">
        <v>255</v>
      </c>
      <c r="BO220" s="12">
        <v>0</v>
      </c>
      <c r="BP220" s="12">
        <v>0</v>
      </c>
      <c r="BQ220" s="12">
        <v>0</v>
      </c>
      <c r="BR220" s="12">
        <v>0</v>
      </c>
      <c r="BS220" s="12">
        <v>0</v>
      </c>
      <c r="BT220" s="12">
        <v>0</v>
      </c>
    </row>
    <row r="221" spans="1:72" hidden="1" x14ac:dyDescent="0.25">
      <c r="A221" s="12" t="s">
        <v>240</v>
      </c>
      <c r="B221" s="12" t="s">
        <v>791</v>
      </c>
      <c r="C221" s="12" t="s">
        <v>792</v>
      </c>
      <c r="D221" s="12" t="s">
        <v>283</v>
      </c>
      <c r="E221" s="12">
        <v>130.35882000000001</v>
      </c>
      <c r="F221" s="12" t="s">
        <v>793</v>
      </c>
      <c r="G221" s="12" t="s">
        <v>794</v>
      </c>
      <c r="H221" s="12" t="s">
        <v>9</v>
      </c>
      <c r="I221" s="12" t="s">
        <v>11</v>
      </c>
      <c r="J221" s="12" t="s">
        <v>1709</v>
      </c>
      <c r="K221" s="12">
        <v>150000</v>
      </c>
      <c r="N221" s="12">
        <v>130.35882000000001</v>
      </c>
      <c r="O221" s="12" t="s">
        <v>1718</v>
      </c>
      <c r="P221" s="12" t="s">
        <v>1719</v>
      </c>
      <c r="Q221" s="12" t="s">
        <v>1831</v>
      </c>
      <c r="R221" s="12">
        <v>81545.214704683123</v>
      </c>
      <c r="S221" s="12">
        <v>81545.214704683123</v>
      </c>
      <c r="T221" s="12">
        <v>10630.13825</v>
      </c>
      <c r="U221" s="12">
        <v>74.533467920229114</v>
      </c>
      <c r="V221" s="12">
        <v>74.533467920229114</v>
      </c>
      <c r="W221" s="12">
        <v>65.64</v>
      </c>
      <c r="X221" s="12">
        <v>65.64</v>
      </c>
      <c r="Y221" s="12" t="s">
        <v>246</v>
      </c>
      <c r="Z221" s="12" t="s">
        <v>247</v>
      </c>
      <c r="AA221" s="12" t="s">
        <v>248</v>
      </c>
      <c r="AB221" s="12">
        <v>330000</v>
      </c>
      <c r="AE221" s="12">
        <v>130.35882000000001</v>
      </c>
      <c r="AF221" s="12" t="s">
        <v>249</v>
      </c>
      <c r="AG221" s="12" t="s">
        <v>250</v>
      </c>
      <c r="AH221" s="12" t="s">
        <v>1721</v>
      </c>
      <c r="AI221" s="12">
        <v>112115.4742760909</v>
      </c>
      <c r="AJ221" s="12">
        <v>14615.241319999999</v>
      </c>
      <c r="AK221" s="12">
        <v>133.28412544522311</v>
      </c>
      <c r="AL221" s="12">
        <v>133.28412544522311</v>
      </c>
      <c r="AM221" s="12">
        <v>50.47</v>
      </c>
      <c r="AN221" s="12">
        <v>50.47</v>
      </c>
      <c r="AO221" s="12" t="s">
        <v>256</v>
      </c>
      <c r="AP221" s="12" t="s">
        <v>257</v>
      </c>
      <c r="AQ221" s="12" t="s">
        <v>258</v>
      </c>
      <c r="AR221" s="12">
        <v>200000</v>
      </c>
      <c r="AU221" s="12">
        <v>110.80500000000001</v>
      </c>
      <c r="AV221" s="12" t="s">
        <v>249</v>
      </c>
      <c r="AW221" s="12" t="s">
        <v>250</v>
      </c>
      <c r="AX221" s="12" t="s">
        <v>255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</row>
    <row r="222" spans="1:72" x14ac:dyDescent="0.25">
      <c r="A222" s="12" t="s">
        <v>240</v>
      </c>
      <c r="B222" s="12" t="s">
        <v>143</v>
      </c>
      <c r="C222" s="12" t="s">
        <v>144</v>
      </c>
      <c r="D222" s="12" t="s">
        <v>265</v>
      </c>
      <c r="E222" s="12">
        <v>349.12705999999997</v>
      </c>
      <c r="F222" s="12" t="s">
        <v>796</v>
      </c>
      <c r="G222" s="12" t="s">
        <v>797</v>
      </c>
      <c r="H222" s="12" t="s">
        <v>15</v>
      </c>
      <c r="I222" s="12" t="s">
        <v>17</v>
      </c>
      <c r="J222" s="12" t="s">
        <v>1709</v>
      </c>
      <c r="K222" s="12">
        <v>150000</v>
      </c>
      <c r="N222" s="12">
        <v>349.12705999999997</v>
      </c>
      <c r="O222" s="12" t="s">
        <v>1714</v>
      </c>
      <c r="P222" s="12" t="s">
        <v>1715</v>
      </c>
      <c r="Q222" s="12" t="s">
        <v>1832</v>
      </c>
      <c r="R222" s="12">
        <v>8255.8079708074347</v>
      </c>
      <c r="S222" s="12">
        <v>8255.8079708074347</v>
      </c>
      <c r="T222" s="12">
        <v>2882.3259499999999</v>
      </c>
      <c r="U222" s="12">
        <v>17.736993230877989</v>
      </c>
      <c r="V222" s="12">
        <v>17.736993230877989</v>
      </c>
      <c r="W222" s="12">
        <v>27.93</v>
      </c>
      <c r="X222" s="12">
        <v>27.93</v>
      </c>
      <c r="Y222" s="12" t="s">
        <v>246</v>
      </c>
      <c r="Z222" s="12" t="s">
        <v>247</v>
      </c>
      <c r="AA222" s="12" t="s">
        <v>248</v>
      </c>
      <c r="AB222" s="12">
        <v>330000</v>
      </c>
      <c r="AE222" s="12">
        <v>349.12705999999997</v>
      </c>
      <c r="AF222" s="12" t="s">
        <v>249</v>
      </c>
      <c r="AG222" s="12" t="s">
        <v>250</v>
      </c>
      <c r="AH222" s="12" t="s">
        <v>1717</v>
      </c>
      <c r="AI222" s="12">
        <v>83635.64339466262</v>
      </c>
      <c r="AJ222" s="12">
        <v>29199.466189999999</v>
      </c>
      <c r="AK222" s="12">
        <v>82.957548761313234</v>
      </c>
      <c r="AL222" s="12">
        <v>82.957548761313234</v>
      </c>
      <c r="AM222" s="12">
        <v>60.49</v>
      </c>
      <c r="AN222" s="12">
        <v>60.49</v>
      </c>
      <c r="AO222" s="12" t="s">
        <v>252</v>
      </c>
      <c r="AP222" s="12" t="s">
        <v>253</v>
      </c>
      <c r="AQ222" s="12" t="s">
        <v>254</v>
      </c>
      <c r="AR222" s="12">
        <v>130000</v>
      </c>
      <c r="AU222" s="12">
        <v>296.75799999999998</v>
      </c>
      <c r="AV222" s="12" t="s">
        <v>249</v>
      </c>
      <c r="AW222" s="12" t="s">
        <v>250</v>
      </c>
      <c r="AX222" s="12" t="s">
        <v>255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 t="s">
        <v>256</v>
      </c>
      <c r="BF222" s="12" t="s">
        <v>257</v>
      </c>
      <c r="BG222" s="12" t="s">
        <v>258</v>
      </c>
      <c r="BH222" s="12">
        <v>200000</v>
      </c>
      <c r="BK222" s="12">
        <v>44.5137</v>
      </c>
      <c r="BL222" s="12" t="s">
        <v>249</v>
      </c>
      <c r="BM222" s="12" t="s">
        <v>250</v>
      </c>
      <c r="BN222" s="12" t="s">
        <v>255</v>
      </c>
      <c r="BO222" s="12">
        <v>0</v>
      </c>
      <c r="BP222" s="12">
        <v>0</v>
      </c>
      <c r="BQ222" s="12">
        <v>0</v>
      </c>
      <c r="BR222" s="12">
        <v>0</v>
      </c>
      <c r="BS222" s="12">
        <v>0</v>
      </c>
      <c r="BT222" s="12">
        <v>0</v>
      </c>
    </row>
    <row r="223" spans="1:72" x14ac:dyDescent="0.25">
      <c r="A223" s="12" t="s">
        <v>240</v>
      </c>
      <c r="B223" s="12" t="s">
        <v>143</v>
      </c>
      <c r="C223" s="12" t="s">
        <v>144</v>
      </c>
      <c r="D223" s="12" t="s">
        <v>265</v>
      </c>
      <c r="E223" s="12">
        <v>498.75294000000002</v>
      </c>
      <c r="F223" s="12" t="s">
        <v>796</v>
      </c>
      <c r="G223" s="12" t="s">
        <v>797</v>
      </c>
      <c r="H223" s="12" t="s">
        <v>15</v>
      </c>
      <c r="I223" s="12" t="s">
        <v>17</v>
      </c>
      <c r="J223" s="12" t="s">
        <v>1709</v>
      </c>
      <c r="K223" s="12">
        <v>150000</v>
      </c>
      <c r="N223" s="12">
        <v>498.75294000000002</v>
      </c>
      <c r="O223" s="12" t="s">
        <v>1714</v>
      </c>
      <c r="P223" s="12" t="s">
        <v>1715</v>
      </c>
      <c r="Q223" s="12" t="s">
        <v>1832</v>
      </c>
      <c r="R223" s="12">
        <v>8255.8079708074347</v>
      </c>
      <c r="S223" s="12">
        <v>8255.8079708074347</v>
      </c>
      <c r="T223" s="12">
        <v>4117.60851</v>
      </c>
      <c r="U223" s="12">
        <v>17.736993230877989</v>
      </c>
      <c r="V223" s="12">
        <v>17.736993230877989</v>
      </c>
      <c r="W223" s="12">
        <v>27.93</v>
      </c>
      <c r="X223" s="12">
        <v>27.93</v>
      </c>
      <c r="Y223" s="12" t="s">
        <v>246</v>
      </c>
      <c r="Z223" s="12" t="s">
        <v>247</v>
      </c>
      <c r="AA223" s="12" t="s">
        <v>248</v>
      </c>
      <c r="AB223" s="12">
        <v>330000</v>
      </c>
      <c r="AE223" s="12">
        <v>498.75294000000002</v>
      </c>
      <c r="AF223" s="12" t="s">
        <v>249</v>
      </c>
      <c r="AG223" s="12" t="s">
        <v>250</v>
      </c>
      <c r="AH223" s="12" t="s">
        <v>1717</v>
      </c>
      <c r="AI223" s="12">
        <v>83635.64339466262</v>
      </c>
      <c r="AJ223" s="12">
        <v>41713.523130000001</v>
      </c>
      <c r="AK223" s="12">
        <v>82.957548761313234</v>
      </c>
      <c r="AL223" s="12">
        <v>82.957548761313234</v>
      </c>
      <c r="AM223" s="12">
        <v>60.49</v>
      </c>
      <c r="AN223" s="12">
        <v>60.49</v>
      </c>
      <c r="AO223" s="12" t="s">
        <v>256</v>
      </c>
      <c r="AP223" s="12" t="s">
        <v>257</v>
      </c>
      <c r="AQ223" s="12" t="s">
        <v>258</v>
      </c>
      <c r="AR223" s="12">
        <v>200000</v>
      </c>
      <c r="AU223" s="12">
        <v>423.94</v>
      </c>
      <c r="AV223" s="12" t="s">
        <v>249</v>
      </c>
      <c r="AW223" s="12" t="s">
        <v>250</v>
      </c>
      <c r="AX223" s="12" t="s">
        <v>255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</row>
    <row r="224" spans="1:72" x14ac:dyDescent="0.25">
      <c r="A224" s="12" t="s">
        <v>240</v>
      </c>
      <c r="B224" s="12" t="s">
        <v>145</v>
      </c>
      <c r="C224" s="12" t="s">
        <v>146</v>
      </c>
      <c r="D224" s="12" t="s">
        <v>265</v>
      </c>
      <c r="E224" s="12">
        <v>44.145290000000003</v>
      </c>
      <c r="F224" s="12" t="s">
        <v>799</v>
      </c>
      <c r="G224" s="12" t="s">
        <v>800</v>
      </c>
      <c r="H224" s="12" t="s">
        <v>15</v>
      </c>
      <c r="I224" s="12" t="s">
        <v>17</v>
      </c>
      <c r="J224" s="12" t="s">
        <v>1709</v>
      </c>
      <c r="K224" s="12">
        <v>150000</v>
      </c>
      <c r="N224" s="12">
        <v>44.145290000000003</v>
      </c>
      <c r="O224" s="12" t="s">
        <v>1714</v>
      </c>
      <c r="P224" s="12" t="s">
        <v>1715</v>
      </c>
      <c r="Q224" s="12" t="s">
        <v>1833</v>
      </c>
      <c r="R224" s="12">
        <v>29401.950297330659</v>
      </c>
      <c r="S224" s="12">
        <v>29401.950297330659</v>
      </c>
      <c r="T224" s="12">
        <v>1297.9577400000001</v>
      </c>
      <c r="U224" s="12">
        <v>37.110291746040019</v>
      </c>
      <c r="V224" s="12">
        <v>37.110291746040019</v>
      </c>
      <c r="W224" s="12">
        <v>47.54</v>
      </c>
      <c r="X224" s="12">
        <v>47.54</v>
      </c>
      <c r="Y224" s="12" t="s">
        <v>246</v>
      </c>
      <c r="Z224" s="12" t="s">
        <v>247</v>
      </c>
      <c r="AA224" s="12" t="s">
        <v>248</v>
      </c>
      <c r="AB224" s="12">
        <v>330000</v>
      </c>
      <c r="AE224" s="12">
        <v>44.145290000000003</v>
      </c>
      <c r="AF224" s="12" t="s">
        <v>249</v>
      </c>
      <c r="AG224" s="12" t="s">
        <v>250</v>
      </c>
      <c r="AH224" s="12" t="s">
        <v>1717</v>
      </c>
      <c r="AI224" s="12">
        <v>83635.64339466262</v>
      </c>
      <c r="AJ224" s="12">
        <v>3692.1200800000001</v>
      </c>
      <c r="AK224" s="12">
        <v>82.957548761313234</v>
      </c>
      <c r="AL224" s="12">
        <v>82.957548761313234</v>
      </c>
      <c r="AM224" s="12">
        <v>60.49</v>
      </c>
      <c r="AN224" s="12">
        <v>60.49</v>
      </c>
      <c r="AO224" s="12" t="s">
        <v>252</v>
      </c>
      <c r="AP224" s="12" t="s">
        <v>253</v>
      </c>
      <c r="AQ224" s="12" t="s">
        <v>254</v>
      </c>
      <c r="AR224" s="12">
        <v>130000</v>
      </c>
      <c r="AU224" s="12">
        <v>37.523499999999999</v>
      </c>
      <c r="AV224" s="12" t="s">
        <v>249</v>
      </c>
      <c r="AW224" s="12" t="s">
        <v>250</v>
      </c>
      <c r="AX224" s="12" t="s">
        <v>255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2" t="s">
        <v>256</v>
      </c>
      <c r="BF224" s="12" t="s">
        <v>257</v>
      </c>
      <c r="BG224" s="12" t="s">
        <v>258</v>
      </c>
      <c r="BH224" s="12">
        <v>200000</v>
      </c>
      <c r="BK224" s="12">
        <v>5.6285299999999996</v>
      </c>
      <c r="BL224" s="12" t="s">
        <v>249</v>
      </c>
      <c r="BM224" s="12" t="s">
        <v>250</v>
      </c>
      <c r="BN224" s="12" t="s">
        <v>255</v>
      </c>
      <c r="BO224" s="12">
        <v>0</v>
      </c>
      <c r="BP224" s="12">
        <v>0</v>
      </c>
      <c r="BQ224" s="12">
        <v>0</v>
      </c>
      <c r="BR224" s="12">
        <v>0</v>
      </c>
      <c r="BS224" s="12">
        <v>0</v>
      </c>
      <c r="BT224" s="12">
        <v>0</v>
      </c>
    </row>
    <row r="225" spans="1:72" x14ac:dyDescent="0.25">
      <c r="A225" s="12" t="s">
        <v>240</v>
      </c>
      <c r="B225" s="12" t="s">
        <v>145</v>
      </c>
      <c r="C225" s="12" t="s">
        <v>146</v>
      </c>
      <c r="D225" s="12" t="s">
        <v>265</v>
      </c>
      <c r="E225" s="12">
        <v>63.064709999999998</v>
      </c>
      <c r="F225" s="12" t="s">
        <v>799</v>
      </c>
      <c r="G225" s="12" t="s">
        <v>800</v>
      </c>
      <c r="H225" s="12" t="s">
        <v>15</v>
      </c>
      <c r="I225" s="12" t="s">
        <v>17</v>
      </c>
      <c r="J225" s="12" t="s">
        <v>1709</v>
      </c>
      <c r="K225" s="12">
        <v>150000</v>
      </c>
      <c r="N225" s="12">
        <v>63.064709999999998</v>
      </c>
      <c r="O225" s="12" t="s">
        <v>1714</v>
      </c>
      <c r="P225" s="12" t="s">
        <v>1715</v>
      </c>
      <c r="Q225" s="12" t="s">
        <v>1833</v>
      </c>
      <c r="R225" s="12">
        <v>29401.950297330659</v>
      </c>
      <c r="S225" s="12">
        <v>29401.950297330659</v>
      </c>
      <c r="T225" s="12">
        <v>1854.2253499999999</v>
      </c>
      <c r="U225" s="12">
        <v>37.110291746040019</v>
      </c>
      <c r="V225" s="12">
        <v>37.110291746040019</v>
      </c>
      <c r="W225" s="12">
        <v>47.54</v>
      </c>
      <c r="X225" s="12">
        <v>47.54</v>
      </c>
      <c r="Y225" s="12" t="s">
        <v>246</v>
      </c>
      <c r="Z225" s="12" t="s">
        <v>247</v>
      </c>
      <c r="AA225" s="12" t="s">
        <v>248</v>
      </c>
      <c r="AB225" s="12">
        <v>330000</v>
      </c>
      <c r="AE225" s="12">
        <v>63.064709999999998</v>
      </c>
      <c r="AF225" s="12" t="s">
        <v>249</v>
      </c>
      <c r="AG225" s="12" t="s">
        <v>250</v>
      </c>
      <c r="AH225" s="12" t="s">
        <v>1717</v>
      </c>
      <c r="AI225" s="12">
        <v>83635.64339466262</v>
      </c>
      <c r="AJ225" s="12">
        <v>5274.4572500000004</v>
      </c>
      <c r="AK225" s="12">
        <v>82.957548761313234</v>
      </c>
      <c r="AL225" s="12">
        <v>82.957548761313234</v>
      </c>
      <c r="AM225" s="12">
        <v>60.49</v>
      </c>
      <c r="AN225" s="12">
        <v>60.49</v>
      </c>
      <c r="AO225" s="12" t="s">
        <v>256</v>
      </c>
      <c r="AP225" s="12" t="s">
        <v>257</v>
      </c>
      <c r="AQ225" s="12" t="s">
        <v>258</v>
      </c>
      <c r="AR225" s="12">
        <v>200000</v>
      </c>
      <c r="AU225" s="12">
        <v>53.604999999999997</v>
      </c>
      <c r="AV225" s="12" t="s">
        <v>249</v>
      </c>
      <c r="AW225" s="12" t="s">
        <v>250</v>
      </c>
      <c r="AX225" s="12" t="s">
        <v>255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</row>
    <row r="226" spans="1:72" hidden="1" x14ac:dyDescent="0.25">
      <c r="A226" s="12" t="s">
        <v>240</v>
      </c>
      <c r="B226" s="12" t="s">
        <v>802</v>
      </c>
      <c r="C226" s="12" t="s">
        <v>803</v>
      </c>
      <c r="D226" s="12" t="s">
        <v>372</v>
      </c>
      <c r="E226" s="12">
        <v>46.755879999999998</v>
      </c>
      <c r="F226" s="12" t="s">
        <v>804</v>
      </c>
      <c r="G226" s="12" t="s">
        <v>805</v>
      </c>
      <c r="H226" s="12" t="s">
        <v>246</v>
      </c>
      <c r="I226" s="12" t="s">
        <v>247</v>
      </c>
      <c r="J226" s="12" t="s">
        <v>248</v>
      </c>
      <c r="K226" s="12">
        <v>330000</v>
      </c>
      <c r="N226" s="12">
        <v>46.755879999999998</v>
      </c>
      <c r="O226" s="12" t="s">
        <v>249</v>
      </c>
      <c r="P226" s="12" t="s">
        <v>250</v>
      </c>
      <c r="Q226" s="12" t="s">
        <v>806</v>
      </c>
      <c r="R226" s="12">
        <v>118264.70428416941</v>
      </c>
      <c r="S226" s="12">
        <v>118264.70428416941</v>
      </c>
      <c r="T226" s="12">
        <v>5529.5706</v>
      </c>
      <c r="U226" s="12">
        <v>129.17996743734119</v>
      </c>
      <c r="V226" s="12">
        <v>129.17996743734119</v>
      </c>
      <c r="W226" s="12">
        <v>54.93</v>
      </c>
      <c r="X226" s="12">
        <v>54.93</v>
      </c>
      <c r="Y226" s="12" t="s">
        <v>252</v>
      </c>
      <c r="Z226" s="12" t="s">
        <v>253</v>
      </c>
      <c r="AA226" s="12" t="s">
        <v>254</v>
      </c>
      <c r="AB226" s="12">
        <v>130000</v>
      </c>
      <c r="AE226" s="12">
        <v>39.7425</v>
      </c>
      <c r="AF226" s="12" t="s">
        <v>249</v>
      </c>
      <c r="AG226" s="12" t="s">
        <v>250</v>
      </c>
      <c r="AH226" s="12" t="s">
        <v>255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 t="s">
        <v>256</v>
      </c>
      <c r="AP226" s="12" t="s">
        <v>257</v>
      </c>
      <c r="AQ226" s="12" t="s">
        <v>258</v>
      </c>
      <c r="AR226" s="12">
        <v>200000</v>
      </c>
      <c r="AU226" s="12">
        <v>5.9613800000000001</v>
      </c>
      <c r="AV226" s="12" t="s">
        <v>249</v>
      </c>
      <c r="AW226" s="12" t="s">
        <v>250</v>
      </c>
      <c r="AX226" s="12" t="s">
        <v>255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</row>
    <row r="227" spans="1:72" hidden="1" x14ac:dyDescent="0.25">
      <c r="A227" s="12" t="s">
        <v>240</v>
      </c>
      <c r="B227" s="12" t="s">
        <v>802</v>
      </c>
      <c r="C227" s="12" t="s">
        <v>803</v>
      </c>
      <c r="D227" s="12" t="s">
        <v>372</v>
      </c>
      <c r="E227" s="12">
        <v>66.794120000000007</v>
      </c>
      <c r="F227" s="12" t="s">
        <v>804</v>
      </c>
      <c r="G227" s="12" t="s">
        <v>805</v>
      </c>
      <c r="H227" s="12" t="s">
        <v>246</v>
      </c>
      <c r="I227" s="12" t="s">
        <v>247</v>
      </c>
      <c r="J227" s="12" t="s">
        <v>248</v>
      </c>
      <c r="K227" s="12">
        <v>330000</v>
      </c>
      <c r="N227" s="12">
        <v>66.794120000000007</v>
      </c>
      <c r="O227" s="12" t="s">
        <v>249</v>
      </c>
      <c r="P227" s="12" t="s">
        <v>250</v>
      </c>
      <c r="Q227" s="12" t="s">
        <v>806</v>
      </c>
      <c r="R227" s="12">
        <v>118264.70428416941</v>
      </c>
      <c r="S227" s="12">
        <v>118264.70428416941</v>
      </c>
      <c r="T227" s="12">
        <v>7899.3865699999997</v>
      </c>
      <c r="U227" s="12">
        <v>129.17996743734119</v>
      </c>
      <c r="V227" s="12">
        <v>129.17996743734119</v>
      </c>
      <c r="W227" s="12">
        <v>54.93</v>
      </c>
      <c r="X227" s="12">
        <v>54.93</v>
      </c>
      <c r="Y227" s="12" t="s">
        <v>256</v>
      </c>
      <c r="Z227" s="12" t="s">
        <v>257</v>
      </c>
      <c r="AA227" s="12" t="s">
        <v>258</v>
      </c>
      <c r="AB227" s="12">
        <v>200000</v>
      </c>
      <c r="AE227" s="12">
        <v>56.774999999999999</v>
      </c>
      <c r="AF227" s="12" t="s">
        <v>249</v>
      </c>
      <c r="AG227" s="12" t="s">
        <v>250</v>
      </c>
      <c r="AH227" s="12" t="s">
        <v>255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2">
        <v>0</v>
      </c>
    </row>
    <row r="228" spans="1:72" hidden="1" x14ac:dyDescent="0.25">
      <c r="A228" s="12" t="s">
        <v>240</v>
      </c>
      <c r="B228" s="12" t="s">
        <v>807</v>
      </c>
      <c r="C228" s="12" t="s">
        <v>808</v>
      </c>
      <c r="D228" s="12" t="s">
        <v>332</v>
      </c>
      <c r="E228" s="12">
        <v>67.784710000000004</v>
      </c>
      <c r="F228" s="12" t="s">
        <v>809</v>
      </c>
      <c r="G228" s="12" t="s">
        <v>810</v>
      </c>
      <c r="H228" s="12" t="s">
        <v>9</v>
      </c>
      <c r="I228" s="12" t="s">
        <v>11</v>
      </c>
      <c r="J228" s="12" t="s">
        <v>1709</v>
      </c>
      <c r="K228" s="12">
        <v>150000</v>
      </c>
      <c r="N228" s="12">
        <v>67.784710000000004</v>
      </c>
      <c r="O228" s="12" t="s">
        <v>1718</v>
      </c>
      <c r="P228" s="12" t="s">
        <v>1719</v>
      </c>
      <c r="Q228" s="12" t="s">
        <v>1834</v>
      </c>
      <c r="R228" s="12">
        <v>53987.623767918769</v>
      </c>
      <c r="S228" s="12">
        <v>53987.623767918769</v>
      </c>
      <c r="T228" s="12">
        <v>3659.5351999999998</v>
      </c>
      <c r="U228" s="12">
        <v>54.102782732161153</v>
      </c>
      <c r="V228" s="12">
        <v>54.102782732161153</v>
      </c>
      <c r="W228" s="12">
        <v>59.87</v>
      </c>
      <c r="X228" s="12">
        <v>59.87</v>
      </c>
      <c r="Y228" s="12" t="s">
        <v>246</v>
      </c>
      <c r="Z228" s="12" t="s">
        <v>247</v>
      </c>
      <c r="AA228" s="12" t="s">
        <v>248</v>
      </c>
      <c r="AB228" s="12">
        <v>330000</v>
      </c>
      <c r="AE228" s="12">
        <v>67.784710000000004</v>
      </c>
      <c r="AF228" s="12" t="s">
        <v>249</v>
      </c>
      <c r="AG228" s="12" t="s">
        <v>250</v>
      </c>
      <c r="AH228" s="12" t="s">
        <v>1721</v>
      </c>
      <c r="AI228" s="12">
        <v>112115.4742760909</v>
      </c>
      <c r="AJ228" s="12">
        <v>7599.7144500000004</v>
      </c>
      <c r="AK228" s="12">
        <v>133.28412544522311</v>
      </c>
      <c r="AL228" s="12">
        <v>133.28412544522311</v>
      </c>
      <c r="AM228" s="12">
        <v>50.47</v>
      </c>
      <c r="AN228" s="12">
        <v>50.47</v>
      </c>
      <c r="AO228" s="12" t="s">
        <v>252</v>
      </c>
      <c r="AP228" s="12" t="s">
        <v>253</v>
      </c>
      <c r="AQ228" s="12" t="s">
        <v>254</v>
      </c>
      <c r="AR228" s="12">
        <v>130000</v>
      </c>
      <c r="AU228" s="12">
        <v>57.616999999999997</v>
      </c>
      <c r="AV228" s="12" t="s">
        <v>249</v>
      </c>
      <c r="AW228" s="12" t="s">
        <v>250</v>
      </c>
      <c r="AX228" s="12" t="s">
        <v>255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  <c r="BE228" s="12" t="s">
        <v>256</v>
      </c>
      <c r="BF228" s="12" t="s">
        <v>257</v>
      </c>
      <c r="BG228" s="12" t="s">
        <v>258</v>
      </c>
      <c r="BH228" s="12">
        <v>200000</v>
      </c>
      <c r="BK228" s="12">
        <v>8.64255</v>
      </c>
      <c r="BL228" s="12" t="s">
        <v>249</v>
      </c>
      <c r="BM228" s="12" t="s">
        <v>250</v>
      </c>
      <c r="BN228" s="12" t="s">
        <v>255</v>
      </c>
      <c r="BO228" s="12">
        <v>0</v>
      </c>
      <c r="BP228" s="12">
        <v>0</v>
      </c>
      <c r="BQ228" s="12">
        <v>0</v>
      </c>
      <c r="BR228" s="12">
        <v>0</v>
      </c>
      <c r="BS228" s="12">
        <v>0</v>
      </c>
      <c r="BT228" s="12">
        <v>0</v>
      </c>
    </row>
    <row r="229" spans="1:72" hidden="1" x14ac:dyDescent="0.25">
      <c r="A229" s="12" t="s">
        <v>240</v>
      </c>
      <c r="B229" s="12" t="s">
        <v>807</v>
      </c>
      <c r="C229" s="12" t="s">
        <v>808</v>
      </c>
      <c r="D229" s="12" t="s">
        <v>332</v>
      </c>
      <c r="E229" s="12">
        <v>96.835290000000001</v>
      </c>
      <c r="F229" s="12" t="s">
        <v>809</v>
      </c>
      <c r="G229" s="12" t="s">
        <v>810</v>
      </c>
      <c r="H229" s="12" t="s">
        <v>9</v>
      </c>
      <c r="I229" s="12" t="s">
        <v>11</v>
      </c>
      <c r="J229" s="12" t="s">
        <v>1709</v>
      </c>
      <c r="K229" s="12">
        <v>150000</v>
      </c>
      <c r="N229" s="12">
        <v>96.835290000000001</v>
      </c>
      <c r="O229" s="12" t="s">
        <v>1718</v>
      </c>
      <c r="P229" s="12" t="s">
        <v>1719</v>
      </c>
      <c r="Q229" s="12" t="s">
        <v>1834</v>
      </c>
      <c r="R229" s="12">
        <v>53987.623767918769</v>
      </c>
      <c r="S229" s="12">
        <v>53987.623767918769</v>
      </c>
      <c r="T229" s="12">
        <v>5227.9074199999995</v>
      </c>
      <c r="U229" s="12">
        <v>54.102782732161153</v>
      </c>
      <c r="V229" s="12">
        <v>54.102782732161153</v>
      </c>
      <c r="W229" s="12">
        <v>59.87</v>
      </c>
      <c r="X229" s="12">
        <v>59.87</v>
      </c>
      <c r="Y229" s="12" t="s">
        <v>246</v>
      </c>
      <c r="Z229" s="12" t="s">
        <v>247</v>
      </c>
      <c r="AA229" s="12" t="s">
        <v>248</v>
      </c>
      <c r="AB229" s="12">
        <v>330000</v>
      </c>
      <c r="AE229" s="12">
        <v>96.835290000000001</v>
      </c>
      <c r="AF229" s="12" t="s">
        <v>249</v>
      </c>
      <c r="AG229" s="12" t="s">
        <v>250</v>
      </c>
      <c r="AH229" s="12" t="s">
        <v>1721</v>
      </c>
      <c r="AI229" s="12">
        <v>112115.4742760909</v>
      </c>
      <c r="AJ229" s="12">
        <v>10856.734930000001</v>
      </c>
      <c r="AK229" s="12">
        <v>133.28412544522311</v>
      </c>
      <c r="AL229" s="12">
        <v>133.28412544522311</v>
      </c>
      <c r="AM229" s="12">
        <v>50.47</v>
      </c>
      <c r="AN229" s="12">
        <v>50.47</v>
      </c>
      <c r="AO229" s="12" t="s">
        <v>256</v>
      </c>
      <c r="AP229" s="12" t="s">
        <v>257</v>
      </c>
      <c r="AQ229" s="12" t="s">
        <v>258</v>
      </c>
      <c r="AR229" s="12">
        <v>200000</v>
      </c>
      <c r="AU229" s="12">
        <v>82.31</v>
      </c>
      <c r="AV229" s="12" t="s">
        <v>249</v>
      </c>
      <c r="AW229" s="12" t="s">
        <v>250</v>
      </c>
      <c r="AX229" s="12" t="s">
        <v>255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</row>
    <row r="230" spans="1:72" hidden="1" x14ac:dyDescent="0.25">
      <c r="A230" s="12" t="s">
        <v>240</v>
      </c>
      <c r="B230" s="12" t="s">
        <v>812</v>
      </c>
      <c r="C230" s="12" t="s">
        <v>813</v>
      </c>
      <c r="D230" s="12" t="s">
        <v>344</v>
      </c>
      <c r="E230" s="12">
        <v>112.63</v>
      </c>
      <c r="F230" s="12" t="s">
        <v>814</v>
      </c>
      <c r="G230" s="12" t="s">
        <v>815</v>
      </c>
      <c r="H230" s="12" t="s">
        <v>42</v>
      </c>
      <c r="I230" s="12" t="s">
        <v>44</v>
      </c>
      <c r="J230" s="12" t="s">
        <v>1709</v>
      </c>
      <c r="K230" s="12">
        <v>150000</v>
      </c>
      <c r="N230" s="12">
        <v>112.63</v>
      </c>
      <c r="O230" s="12" t="s">
        <v>1745</v>
      </c>
      <c r="P230" s="12" t="s">
        <v>1746</v>
      </c>
      <c r="Q230" s="12" t="s">
        <v>1835</v>
      </c>
      <c r="R230" s="12">
        <v>21975.47825193634</v>
      </c>
      <c r="S230" s="12">
        <v>21975.47825193634</v>
      </c>
      <c r="T230" s="12">
        <v>2475.0981200000001</v>
      </c>
      <c r="U230" s="12">
        <v>26.63756589864002</v>
      </c>
      <c r="V230" s="12">
        <v>26.63756589864002</v>
      </c>
      <c r="W230" s="12">
        <v>49.5</v>
      </c>
      <c r="X230" s="12">
        <v>49.5</v>
      </c>
      <c r="Y230" s="12" t="s">
        <v>246</v>
      </c>
      <c r="Z230" s="12" t="s">
        <v>247</v>
      </c>
      <c r="AA230" s="12" t="s">
        <v>248</v>
      </c>
      <c r="AB230" s="12">
        <v>330000</v>
      </c>
      <c r="AE230" s="12">
        <v>112.63</v>
      </c>
      <c r="AF230" s="12" t="s">
        <v>249</v>
      </c>
      <c r="AG230" s="12" t="s">
        <v>250</v>
      </c>
      <c r="AH230" s="12" t="s">
        <v>1748</v>
      </c>
      <c r="AI230" s="12">
        <v>114707.8738100098</v>
      </c>
      <c r="AJ230" s="12">
        <v>12919.54783</v>
      </c>
      <c r="AK230" s="12">
        <v>126.65685652144759</v>
      </c>
      <c r="AL230" s="12">
        <v>126.65685652144759</v>
      </c>
      <c r="AM230" s="12">
        <v>54.34</v>
      </c>
      <c r="AN230" s="12">
        <v>54.34</v>
      </c>
      <c r="AO230" s="12" t="s">
        <v>252</v>
      </c>
      <c r="AP230" s="12" t="s">
        <v>253</v>
      </c>
      <c r="AQ230" s="12" t="s">
        <v>254</v>
      </c>
      <c r="AR230" s="12">
        <v>130000</v>
      </c>
      <c r="AU230" s="12">
        <v>95.735500000000002</v>
      </c>
      <c r="AV230" s="12" t="s">
        <v>249</v>
      </c>
      <c r="AW230" s="12" t="s">
        <v>250</v>
      </c>
      <c r="AX230" s="12" t="s">
        <v>255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 t="s">
        <v>256</v>
      </c>
      <c r="BF230" s="12" t="s">
        <v>257</v>
      </c>
      <c r="BG230" s="12" t="s">
        <v>258</v>
      </c>
      <c r="BH230" s="12">
        <v>200000</v>
      </c>
      <c r="BK230" s="12">
        <v>14.360329999999999</v>
      </c>
      <c r="BL230" s="12" t="s">
        <v>249</v>
      </c>
      <c r="BM230" s="12" t="s">
        <v>250</v>
      </c>
      <c r="BN230" s="12" t="s">
        <v>255</v>
      </c>
      <c r="BO230" s="12">
        <v>0</v>
      </c>
      <c r="BP230" s="12">
        <v>0</v>
      </c>
      <c r="BQ230" s="12">
        <v>0</v>
      </c>
      <c r="BR230" s="12">
        <v>0</v>
      </c>
      <c r="BS230" s="12">
        <v>0</v>
      </c>
      <c r="BT230" s="12">
        <v>0</v>
      </c>
    </row>
    <row r="231" spans="1:72" hidden="1" x14ac:dyDescent="0.25">
      <c r="A231" s="12" t="s">
        <v>240</v>
      </c>
      <c r="B231" s="12" t="s">
        <v>812</v>
      </c>
      <c r="C231" s="12" t="s">
        <v>813</v>
      </c>
      <c r="D231" s="12" t="s">
        <v>344</v>
      </c>
      <c r="E231" s="12">
        <v>160.9</v>
      </c>
      <c r="F231" s="12" t="s">
        <v>814</v>
      </c>
      <c r="G231" s="12" t="s">
        <v>815</v>
      </c>
      <c r="H231" s="12" t="s">
        <v>42</v>
      </c>
      <c r="I231" s="12" t="s">
        <v>44</v>
      </c>
      <c r="J231" s="12" t="s">
        <v>1709</v>
      </c>
      <c r="K231" s="12">
        <v>150000</v>
      </c>
      <c r="N231" s="12">
        <v>160.9</v>
      </c>
      <c r="O231" s="12" t="s">
        <v>1745</v>
      </c>
      <c r="P231" s="12" t="s">
        <v>1746</v>
      </c>
      <c r="Q231" s="12" t="s">
        <v>1835</v>
      </c>
      <c r="R231" s="12">
        <v>21975.47825193634</v>
      </c>
      <c r="S231" s="12">
        <v>21975.47825193634</v>
      </c>
      <c r="T231" s="12">
        <v>3535.8544499999998</v>
      </c>
      <c r="U231" s="12">
        <v>26.63756589864002</v>
      </c>
      <c r="V231" s="12">
        <v>26.63756589864002</v>
      </c>
      <c r="W231" s="12">
        <v>49.5</v>
      </c>
      <c r="X231" s="12">
        <v>49.5</v>
      </c>
      <c r="Y231" s="12" t="s">
        <v>246</v>
      </c>
      <c r="Z231" s="12" t="s">
        <v>247</v>
      </c>
      <c r="AA231" s="12" t="s">
        <v>248</v>
      </c>
      <c r="AB231" s="12">
        <v>330000</v>
      </c>
      <c r="AE231" s="12">
        <v>160.9</v>
      </c>
      <c r="AF231" s="12" t="s">
        <v>249</v>
      </c>
      <c r="AG231" s="12" t="s">
        <v>250</v>
      </c>
      <c r="AH231" s="12" t="s">
        <v>1748</v>
      </c>
      <c r="AI231" s="12">
        <v>114707.8738100098</v>
      </c>
      <c r="AJ231" s="12">
        <v>18456.496889999999</v>
      </c>
      <c r="AK231" s="12">
        <v>126.65685652144759</v>
      </c>
      <c r="AL231" s="12">
        <v>126.65685652144759</v>
      </c>
      <c r="AM231" s="12">
        <v>54.34</v>
      </c>
      <c r="AN231" s="12">
        <v>54.34</v>
      </c>
      <c r="AO231" s="12" t="s">
        <v>256</v>
      </c>
      <c r="AP231" s="12" t="s">
        <v>257</v>
      </c>
      <c r="AQ231" s="12" t="s">
        <v>258</v>
      </c>
      <c r="AR231" s="12">
        <v>200000</v>
      </c>
      <c r="AU231" s="12">
        <v>136.76499999999999</v>
      </c>
      <c r="AV231" s="12" t="s">
        <v>249</v>
      </c>
      <c r="AW231" s="12" t="s">
        <v>250</v>
      </c>
      <c r="AX231" s="12" t="s">
        <v>255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</row>
    <row r="232" spans="1:72" hidden="1" x14ac:dyDescent="0.25">
      <c r="A232" s="12" t="s">
        <v>240</v>
      </c>
      <c r="B232" s="12" t="s">
        <v>85</v>
      </c>
      <c r="C232" s="12" t="s">
        <v>86</v>
      </c>
      <c r="D232" s="12" t="s">
        <v>326</v>
      </c>
      <c r="E232" s="12">
        <v>83.551180000000002</v>
      </c>
      <c r="F232" s="12" t="s">
        <v>817</v>
      </c>
      <c r="G232" s="12" t="s">
        <v>818</v>
      </c>
      <c r="H232" s="12" t="s">
        <v>6</v>
      </c>
      <c r="I232" s="12" t="s">
        <v>8</v>
      </c>
      <c r="J232" s="12" t="s">
        <v>1709</v>
      </c>
      <c r="K232" s="12">
        <v>60000</v>
      </c>
      <c r="N232" s="12">
        <v>83.551180000000002</v>
      </c>
      <c r="O232" s="12" t="s">
        <v>1736</v>
      </c>
      <c r="P232" s="12" t="s">
        <v>1737</v>
      </c>
      <c r="Q232" s="12" t="s">
        <v>1836</v>
      </c>
      <c r="R232" s="12">
        <v>13038.98717267714</v>
      </c>
      <c r="S232" s="12">
        <v>13038.98717267714</v>
      </c>
      <c r="T232" s="12">
        <v>1089.42272</v>
      </c>
      <c r="U232" s="12">
        <v>17.157266733116369</v>
      </c>
      <c r="V232" s="12">
        <v>17.157266733116369</v>
      </c>
      <c r="W232" s="12">
        <v>45.6</v>
      </c>
      <c r="X232" s="12">
        <v>45.6</v>
      </c>
      <c r="Y232" s="12" t="s">
        <v>246</v>
      </c>
      <c r="Z232" s="12" t="s">
        <v>247</v>
      </c>
      <c r="AA232" s="12" t="s">
        <v>248</v>
      </c>
      <c r="AB232" s="12">
        <v>330000</v>
      </c>
      <c r="AE232" s="12">
        <v>83.551180000000002</v>
      </c>
      <c r="AF232" s="12" t="s">
        <v>249</v>
      </c>
      <c r="AG232" s="12" t="s">
        <v>250</v>
      </c>
      <c r="AH232" s="12" t="s">
        <v>1739</v>
      </c>
      <c r="AI232" s="12">
        <v>114538.30579247769</v>
      </c>
      <c r="AJ232" s="12">
        <v>9569.8101999999999</v>
      </c>
      <c r="AK232" s="12">
        <v>114.4915991636297</v>
      </c>
      <c r="AL232" s="12">
        <v>114.4915991636297</v>
      </c>
      <c r="AM232" s="12">
        <v>60.02</v>
      </c>
      <c r="AN232" s="12">
        <v>60.02</v>
      </c>
      <c r="AO232" s="12" t="s">
        <v>252</v>
      </c>
      <c r="AP232" s="12" t="s">
        <v>253</v>
      </c>
      <c r="AQ232" s="12" t="s">
        <v>254</v>
      </c>
      <c r="AR232" s="12">
        <v>130000</v>
      </c>
      <c r="AU232" s="12">
        <v>71.018500000000003</v>
      </c>
      <c r="AV232" s="12" t="s">
        <v>249</v>
      </c>
      <c r="AW232" s="12" t="s">
        <v>250</v>
      </c>
      <c r="AX232" s="12" t="s">
        <v>255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 t="s">
        <v>256</v>
      </c>
      <c r="BF232" s="12" t="s">
        <v>257</v>
      </c>
      <c r="BG232" s="12" t="s">
        <v>258</v>
      </c>
      <c r="BH232" s="12">
        <v>200000</v>
      </c>
      <c r="BK232" s="12">
        <v>10.65278</v>
      </c>
      <c r="BL232" s="12" t="s">
        <v>249</v>
      </c>
      <c r="BM232" s="12" t="s">
        <v>250</v>
      </c>
      <c r="BN232" s="12" t="s">
        <v>255</v>
      </c>
      <c r="BO232" s="12">
        <v>0</v>
      </c>
      <c r="BP232" s="12">
        <v>0</v>
      </c>
      <c r="BQ232" s="12">
        <v>0</v>
      </c>
      <c r="BR232" s="12">
        <v>0</v>
      </c>
      <c r="BS232" s="12">
        <v>0</v>
      </c>
      <c r="BT232" s="12">
        <v>0</v>
      </c>
    </row>
    <row r="233" spans="1:72" hidden="1" x14ac:dyDescent="0.25">
      <c r="A233" s="12" t="s">
        <v>240</v>
      </c>
      <c r="B233" s="12" t="s">
        <v>85</v>
      </c>
      <c r="C233" s="12" t="s">
        <v>86</v>
      </c>
      <c r="D233" s="12" t="s">
        <v>326</v>
      </c>
      <c r="E233" s="12">
        <v>119.35881999999999</v>
      </c>
      <c r="F233" s="12" t="s">
        <v>817</v>
      </c>
      <c r="G233" s="12" t="s">
        <v>818</v>
      </c>
      <c r="H233" s="12" t="s">
        <v>6</v>
      </c>
      <c r="I233" s="12" t="s">
        <v>8</v>
      </c>
      <c r="J233" s="12" t="s">
        <v>1709</v>
      </c>
      <c r="K233" s="12">
        <v>60000</v>
      </c>
      <c r="N233" s="12">
        <v>119.35881999999999</v>
      </c>
      <c r="O233" s="12" t="s">
        <v>1736</v>
      </c>
      <c r="P233" s="12" t="s">
        <v>1737</v>
      </c>
      <c r="Q233" s="12" t="s">
        <v>1836</v>
      </c>
      <c r="R233" s="12">
        <v>13038.98717267714</v>
      </c>
      <c r="S233" s="12">
        <v>13038.98717267714</v>
      </c>
      <c r="T233" s="12">
        <v>1556.31817</v>
      </c>
      <c r="U233" s="12">
        <v>17.157266733116369</v>
      </c>
      <c r="V233" s="12">
        <v>17.157266733116369</v>
      </c>
      <c r="W233" s="12">
        <v>45.6</v>
      </c>
      <c r="X233" s="12">
        <v>45.6</v>
      </c>
      <c r="Y233" s="12" t="s">
        <v>246</v>
      </c>
      <c r="Z233" s="12" t="s">
        <v>247</v>
      </c>
      <c r="AA233" s="12" t="s">
        <v>248</v>
      </c>
      <c r="AB233" s="12">
        <v>330000</v>
      </c>
      <c r="AE233" s="12">
        <v>119.35881999999999</v>
      </c>
      <c r="AF233" s="12" t="s">
        <v>249</v>
      </c>
      <c r="AG233" s="12" t="s">
        <v>250</v>
      </c>
      <c r="AH233" s="12" t="s">
        <v>1739</v>
      </c>
      <c r="AI233" s="12">
        <v>114538.30579247769</v>
      </c>
      <c r="AJ233" s="12">
        <v>13671.157429999999</v>
      </c>
      <c r="AK233" s="12">
        <v>114.4915991636297</v>
      </c>
      <c r="AL233" s="12">
        <v>114.4915991636297</v>
      </c>
      <c r="AM233" s="12">
        <v>60.02</v>
      </c>
      <c r="AN233" s="12">
        <v>60.02</v>
      </c>
      <c r="AO233" s="12" t="s">
        <v>256</v>
      </c>
      <c r="AP233" s="12" t="s">
        <v>257</v>
      </c>
      <c r="AQ233" s="12" t="s">
        <v>258</v>
      </c>
      <c r="AR233" s="12">
        <v>200000</v>
      </c>
      <c r="AU233" s="12">
        <v>101.455</v>
      </c>
      <c r="AV233" s="12" t="s">
        <v>249</v>
      </c>
      <c r="AW233" s="12" t="s">
        <v>250</v>
      </c>
      <c r="AX233" s="12" t="s">
        <v>255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</row>
    <row r="234" spans="1:72" hidden="1" x14ac:dyDescent="0.25">
      <c r="A234" s="12" t="s">
        <v>240</v>
      </c>
      <c r="B234" s="12" t="s">
        <v>820</v>
      </c>
      <c r="C234" s="12" t="s">
        <v>821</v>
      </c>
      <c r="D234" s="12" t="s">
        <v>338</v>
      </c>
      <c r="E234" s="12">
        <v>44.66</v>
      </c>
      <c r="F234" s="12" t="s">
        <v>822</v>
      </c>
      <c r="G234" s="12" t="s">
        <v>823</v>
      </c>
      <c r="H234" s="12" t="s">
        <v>39</v>
      </c>
      <c r="I234" s="12" t="s">
        <v>41</v>
      </c>
      <c r="J234" s="12" t="s">
        <v>1709</v>
      </c>
      <c r="K234" s="12">
        <v>150000</v>
      </c>
      <c r="N234" s="12">
        <v>44.66</v>
      </c>
      <c r="O234" s="12" t="s">
        <v>1741</v>
      </c>
      <c r="P234" s="12" t="s">
        <v>1742</v>
      </c>
      <c r="Q234" s="12" t="s">
        <v>1837</v>
      </c>
      <c r="R234" s="12">
        <v>30131.0034521325</v>
      </c>
      <c r="S234" s="12">
        <v>30131.0034521325</v>
      </c>
      <c r="T234" s="12">
        <v>1345.6506099999999</v>
      </c>
      <c r="U234" s="12">
        <v>35.001629195540801</v>
      </c>
      <c r="V234" s="12">
        <v>35.001629195540801</v>
      </c>
      <c r="W234" s="12">
        <v>51.65</v>
      </c>
      <c r="X234" s="12">
        <v>51.65</v>
      </c>
      <c r="Y234" s="12" t="s">
        <v>246</v>
      </c>
      <c r="Z234" s="12" t="s">
        <v>247</v>
      </c>
      <c r="AA234" s="12" t="s">
        <v>248</v>
      </c>
      <c r="AB234" s="12">
        <v>330000</v>
      </c>
      <c r="AE234" s="12">
        <v>44.66</v>
      </c>
      <c r="AF234" s="12" t="s">
        <v>249</v>
      </c>
      <c r="AG234" s="12" t="s">
        <v>250</v>
      </c>
      <c r="AH234" s="12" t="s">
        <v>1744</v>
      </c>
      <c r="AI234" s="12">
        <v>195498.2459899674</v>
      </c>
      <c r="AJ234" s="12">
        <v>8730.9516700000004</v>
      </c>
      <c r="AK234" s="12">
        <v>201.67779500325199</v>
      </c>
      <c r="AL234" s="12">
        <v>201.67779500325199</v>
      </c>
      <c r="AM234" s="12">
        <v>58.16</v>
      </c>
      <c r="AN234" s="12">
        <v>58.16</v>
      </c>
      <c r="AO234" s="12" t="s">
        <v>252</v>
      </c>
      <c r="AP234" s="12" t="s">
        <v>253</v>
      </c>
      <c r="AQ234" s="12" t="s">
        <v>254</v>
      </c>
      <c r="AR234" s="12">
        <v>130000</v>
      </c>
      <c r="AU234" s="12">
        <v>37.960999999999999</v>
      </c>
      <c r="AV234" s="12" t="s">
        <v>249</v>
      </c>
      <c r="AW234" s="12" t="s">
        <v>250</v>
      </c>
      <c r="AX234" s="12" t="s">
        <v>255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  <c r="BE234" s="12" t="s">
        <v>256</v>
      </c>
      <c r="BF234" s="12" t="s">
        <v>257</v>
      </c>
      <c r="BG234" s="12" t="s">
        <v>258</v>
      </c>
      <c r="BH234" s="12">
        <v>200000</v>
      </c>
      <c r="BK234" s="12">
        <v>5.6941499999999996</v>
      </c>
      <c r="BL234" s="12" t="s">
        <v>249</v>
      </c>
      <c r="BM234" s="12" t="s">
        <v>250</v>
      </c>
      <c r="BN234" s="12" t="s">
        <v>255</v>
      </c>
      <c r="BO234" s="12">
        <v>0</v>
      </c>
      <c r="BP234" s="12">
        <v>0</v>
      </c>
      <c r="BQ234" s="12">
        <v>0</v>
      </c>
      <c r="BR234" s="12">
        <v>0</v>
      </c>
      <c r="BS234" s="12">
        <v>0</v>
      </c>
      <c r="BT234" s="12">
        <v>0</v>
      </c>
    </row>
    <row r="235" spans="1:72" hidden="1" x14ac:dyDescent="0.25">
      <c r="A235" s="12" t="s">
        <v>240</v>
      </c>
      <c r="B235" s="12" t="s">
        <v>820</v>
      </c>
      <c r="C235" s="12" t="s">
        <v>821</v>
      </c>
      <c r="D235" s="12" t="s">
        <v>338</v>
      </c>
      <c r="E235" s="12">
        <v>63.8</v>
      </c>
      <c r="F235" s="12" t="s">
        <v>822</v>
      </c>
      <c r="G235" s="12" t="s">
        <v>823</v>
      </c>
      <c r="H235" s="12" t="s">
        <v>39</v>
      </c>
      <c r="I235" s="12" t="s">
        <v>41</v>
      </c>
      <c r="J235" s="12" t="s">
        <v>1709</v>
      </c>
      <c r="K235" s="12">
        <v>150000</v>
      </c>
      <c r="N235" s="12">
        <v>63.8</v>
      </c>
      <c r="O235" s="12" t="s">
        <v>1741</v>
      </c>
      <c r="P235" s="12" t="s">
        <v>1742</v>
      </c>
      <c r="Q235" s="12" t="s">
        <v>1837</v>
      </c>
      <c r="R235" s="12">
        <v>30131.0034521325</v>
      </c>
      <c r="S235" s="12">
        <v>30131.0034521325</v>
      </c>
      <c r="T235" s="12">
        <v>1922.3580199999999</v>
      </c>
      <c r="U235" s="12">
        <v>35.001629195540801</v>
      </c>
      <c r="V235" s="12">
        <v>35.001629195540801</v>
      </c>
      <c r="W235" s="12">
        <v>51.65</v>
      </c>
      <c r="X235" s="12">
        <v>51.65</v>
      </c>
      <c r="Y235" s="12" t="s">
        <v>246</v>
      </c>
      <c r="Z235" s="12" t="s">
        <v>247</v>
      </c>
      <c r="AA235" s="12" t="s">
        <v>248</v>
      </c>
      <c r="AB235" s="12">
        <v>330000</v>
      </c>
      <c r="AE235" s="12">
        <v>63.8</v>
      </c>
      <c r="AF235" s="12" t="s">
        <v>249</v>
      </c>
      <c r="AG235" s="12" t="s">
        <v>250</v>
      </c>
      <c r="AH235" s="12" t="s">
        <v>1744</v>
      </c>
      <c r="AI235" s="12">
        <v>195498.2459899674</v>
      </c>
      <c r="AJ235" s="12">
        <v>12472.78809</v>
      </c>
      <c r="AK235" s="12">
        <v>201.67779500325199</v>
      </c>
      <c r="AL235" s="12">
        <v>201.67779500325199</v>
      </c>
      <c r="AM235" s="12">
        <v>58.16</v>
      </c>
      <c r="AN235" s="12">
        <v>58.16</v>
      </c>
      <c r="AO235" s="12" t="s">
        <v>256</v>
      </c>
      <c r="AP235" s="12" t="s">
        <v>257</v>
      </c>
      <c r="AQ235" s="12" t="s">
        <v>258</v>
      </c>
      <c r="AR235" s="12">
        <v>200000</v>
      </c>
      <c r="AU235" s="12">
        <v>54.23</v>
      </c>
      <c r="AV235" s="12" t="s">
        <v>249</v>
      </c>
      <c r="AW235" s="12" t="s">
        <v>250</v>
      </c>
      <c r="AX235" s="12" t="s">
        <v>255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</row>
    <row r="236" spans="1:72" hidden="1" x14ac:dyDescent="0.25">
      <c r="A236" s="12" t="s">
        <v>240</v>
      </c>
      <c r="B236" s="12" t="s">
        <v>825</v>
      </c>
      <c r="C236" s="12" t="s">
        <v>826</v>
      </c>
      <c r="D236" s="12" t="s">
        <v>344</v>
      </c>
      <c r="E236" s="12">
        <v>40.130589999999998</v>
      </c>
      <c r="F236" s="12" t="s">
        <v>827</v>
      </c>
      <c r="G236" s="12" t="s">
        <v>828</v>
      </c>
      <c r="H236" s="12" t="s">
        <v>42</v>
      </c>
      <c r="I236" s="12" t="s">
        <v>44</v>
      </c>
      <c r="J236" s="12" t="s">
        <v>1709</v>
      </c>
      <c r="K236" s="12">
        <v>150000</v>
      </c>
      <c r="N236" s="12">
        <v>40.130589999999998</v>
      </c>
      <c r="O236" s="12" t="s">
        <v>1745</v>
      </c>
      <c r="P236" s="12" t="s">
        <v>1746</v>
      </c>
      <c r="Q236" s="12" t="s">
        <v>1838</v>
      </c>
      <c r="R236" s="12">
        <v>21647.617711023591</v>
      </c>
      <c r="S236" s="12">
        <v>21647.617711023591</v>
      </c>
      <c r="T236" s="12">
        <v>868.73163</v>
      </c>
      <c r="U236" s="12">
        <v>31.18304928813718</v>
      </c>
      <c r="V236" s="12">
        <v>31.18304928813718</v>
      </c>
      <c r="W236" s="12">
        <v>41.65</v>
      </c>
      <c r="X236" s="12">
        <v>41.65</v>
      </c>
      <c r="Y236" s="12" t="s">
        <v>246</v>
      </c>
      <c r="Z236" s="12" t="s">
        <v>247</v>
      </c>
      <c r="AA236" s="12" t="s">
        <v>248</v>
      </c>
      <c r="AB236" s="12">
        <v>330000</v>
      </c>
      <c r="AE236" s="12">
        <v>40.130589999999998</v>
      </c>
      <c r="AF236" s="12" t="s">
        <v>249</v>
      </c>
      <c r="AG236" s="12" t="s">
        <v>250</v>
      </c>
      <c r="AH236" s="12" t="s">
        <v>1748</v>
      </c>
      <c r="AI236" s="12">
        <v>114707.8738100098</v>
      </c>
      <c r="AJ236" s="12">
        <v>4603.2944500000003</v>
      </c>
      <c r="AK236" s="12">
        <v>126.65685652144759</v>
      </c>
      <c r="AL236" s="12">
        <v>126.65685652144759</v>
      </c>
      <c r="AM236" s="12">
        <v>54.34</v>
      </c>
      <c r="AN236" s="12">
        <v>54.34</v>
      </c>
      <c r="AO236" s="12" t="s">
        <v>252</v>
      </c>
      <c r="AP236" s="12" t="s">
        <v>253</v>
      </c>
      <c r="AQ236" s="12" t="s">
        <v>254</v>
      </c>
      <c r="AR236" s="12">
        <v>130000</v>
      </c>
      <c r="AU236" s="12">
        <v>34.110999999999997</v>
      </c>
      <c r="AV236" s="12" t="s">
        <v>249</v>
      </c>
      <c r="AW236" s="12" t="s">
        <v>250</v>
      </c>
      <c r="AX236" s="12" t="s">
        <v>255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 t="s">
        <v>256</v>
      </c>
      <c r="BF236" s="12" t="s">
        <v>257</v>
      </c>
      <c r="BG236" s="12" t="s">
        <v>258</v>
      </c>
      <c r="BH236" s="12">
        <v>200000</v>
      </c>
      <c r="BK236" s="12">
        <v>5.1166499999999999</v>
      </c>
      <c r="BL236" s="12" t="s">
        <v>249</v>
      </c>
      <c r="BM236" s="12" t="s">
        <v>250</v>
      </c>
      <c r="BN236" s="12" t="s">
        <v>255</v>
      </c>
      <c r="BO236" s="12">
        <v>0</v>
      </c>
      <c r="BP236" s="12">
        <v>0</v>
      </c>
      <c r="BQ236" s="12">
        <v>0</v>
      </c>
      <c r="BR236" s="12">
        <v>0</v>
      </c>
      <c r="BS236" s="12">
        <v>0</v>
      </c>
      <c r="BT236" s="12">
        <v>0</v>
      </c>
    </row>
    <row r="237" spans="1:72" hidden="1" x14ac:dyDescent="0.25">
      <c r="A237" s="12" t="s">
        <v>240</v>
      </c>
      <c r="B237" s="12" t="s">
        <v>825</v>
      </c>
      <c r="C237" s="12" t="s">
        <v>826</v>
      </c>
      <c r="D237" s="12" t="s">
        <v>344</v>
      </c>
      <c r="E237" s="12">
        <v>57.329410000000003</v>
      </c>
      <c r="F237" s="12" t="s">
        <v>827</v>
      </c>
      <c r="G237" s="12" t="s">
        <v>828</v>
      </c>
      <c r="H237" s="12" t="s">
        <v>42</v>
      </c>
      <c r="I237" s="12" t="s">
        <v>44</v>
      </c>
      <c r="J237" s="12" t="s">
        <v>1709</v>
      </c>
      <c r="K237" s="12">
        <v>150000</v>
      </c>
      <c r="N237" s="12">
        <v>57.329410000000003</v>
      </c>
      <c r="O237" s="12" t="s">
        <v>1745</v>
      </c>
      <c r="P237" s="12" t="s">
        <v>1746</v>
      </c>
      <c r="Q237" s="12" t="s">
        <v>1838</v>
      </c>
      <c r="R237" s="12">
        <v>21647.617711023591</v>
      </c>
      <c r="S237" s="12">
        <v>21647.617711023591</v>
      </c>
      <c r="T237" s="12">
        <v>1241.04519</v>
      </c>
      <c r="U237" s="12">
        <v>31.18304928813718</v>
      </c>
      <c r="V237" s="12">
        <v>31.18304928813718</v>
      </c>
      <c r="W237" s="12">
        <v>41.65</v>
      </c>
      <c r="X237" s="12">
        <v>41.65</v>
      </c>
      <c r="Y237" s="12" t="s">
        <v>246</v>
      </c>
      <c r="Z237" s="12" t="s">
        <v>247</v>
      </c>
      <c r="AA237" s="12" t="s">
        <v>248</v>
      </c>
      <c r="AB237" s="12">
        <v>330000</v>
      </c>
      <c r="AE237" s="12">
        <v>57.329410000000003</v>
      </c>
      <c r="AF237" s="12" t="s">
        <v>249</v>
      </c>
      <c r="AG237" s="12" t="s">
        <v>250</v>
      </c>
      <c r="AH237" s="12" t="s">
        <v>1748</v>
      </c>
      <c r="AI237" s="12">
        <v>114707.8738100098</v>
      </c>
      <c r="AJ237" s="12">
        <v>6576.1349300000002</v>
      </c>
      <c r="AK237" s="12">
        <v>126.65685652144759</v>
      </c>
      <c r="AL237" s="12">
        <v>126.65685652144759</v>
      </c>
      <c r="AM237" s="12">
        <v>54.34</v>
      </c>
      <c r="AN237" s="12">
        <v>54.34</v>
      </c>
      <c r="AO237" s="12" t="s">
        <v>256</v>
      </c>
      <c r="AP237" s="12" t="s">
        <v>257</v>
      </c>
      <c r="AQ237" s="12" t="s">
        <v>258</v>
      </c>
      <c r="AR237" s="12">
        <v>200000</v>
      </c>
      <c r="AU237" s="12">
        <v>48.73</v>
      </c>
      <c r="AV237" s="12" t="s">
        <v>249</v>
      </c>
      <c r="AW237" s="12" t="s">
        <v>250</v>
      </c>
      <c r="AX237" s="12" t="s">
        <v>255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</row>
    <row r="238" spans="1:72" hidden="1" x14ac:dyDescent="0.25">
      <c r="A238" s="12" t="s">
        <v>240</v>
      </c>
      <c r="B238" s="12" t="s">
        <v>830</v>
      </c>
      <c r="C238" s="12" t="s">
        <v>831</v>
      </c>
      <c r="D238" s="12" t="s">
        <v>386</v>
      </c>
      <c r="E238" s="12">
        <v>63.568240000000003</v>
      </c>
      <c r="F238" s="12" t="s">
        <v>832</v>
      </c>
      <c r="G238" s="12" t="s">
        <v>833</v>
      </c>
      <c r="H238" s="12" t="s">
        <v>24</v>
      </c>
      <c r="I238" s="12" t="s">
        <v>26</v>
      </c>
      <c r="J238" s="12" t="s">
        <v>1709</v>
      </c>
      <c r="K238" s="12">
        <v>60000</v>
      </c>
      <c r="N238" s="12">
        <v>63.568240000000003</v>
      </c>
      <c r="O238" s="12" t="s">
        <v>1769</v>
      </c>
      <c r="P238" s="12" t="s">
        <v>1770</v>
      </c>
      <c r="Q238" s="12" t="s">
        <v>1839</v>
      </c>
      <c r="R238" s="12">
        <v>32821.639914302526</v>
      </c>
      <c r="S238" s="12">
        <v>32821.639914302526</v>
      </c>
      <c r="T238" s="12">
        <v>2086.4137300000002</v>
      </c>
      <c r="U238" s="12">
        <v>43.433705888197991</v>
      </c>
      <c r="V238" s="12">
        <v>43.433705888197991</v>
      </c>
      <c r="W238" s="12">
        <v>45.34</v>
      </c>
      <c r="X238" s="12">
        <v>45.34</v>
      </c>
      <c r="Y238" s="12" t="s">
        <v>246</v>
      </c>
      <c r="Z238" s="12" t="s">
        <v>247</v>
      </c>
      <c r="AA238" s="12" t="s">
        <v>248</v>
      </c>
      <c r="AB238" s="12">
        <v>330000</v>
      </c>
      <c r="AE238" s="12">
        <v>63.568240000000003</v>
      </c>
      <c r="AF238" s="12" t="s">
        <v>249</v>
      </c>
      <c r="AG238" s="12" t="s">
        <v>250</v>
      </c>
      <c r="AH238" s="12" t="s">
        <v>1772</v>
      </c>
      <c r="AI238" s="12">
        <v>61164.936269603801</v>
      </c>
      <c r="AJ238" s="12">
        <v>3888.1470599999998</v>
      </c>
      <c r="AK238" s="12">
        <v>68.26579491586925</v>
      </c>
      <c r="AL238" s="12">
        <v>68.26579491586925</v>
      </c>
      <c r="AM238" s="12">
        <v>53.76</v>
      </c>
      <c r="AN238" s="12">
        <v>53.76</v>
      </c>
      <c r="AO238" s="12" t="s">
        <v>252</v>
      </c>
      <c r="AP238" s="12" t="s">
        <v>253</v>
      </c>
      <c r="AQ238" s="12" t="s">
        <v>254</v>
      </c>
      <c r="AR238" s="12">
        <v>130000</v>
      </c>
      <c r="AU238" s="12">
        <v>54.033000000000001</v>
      </c>
      <c r="AV238" s="12" t="s">
        <v>249</v>
      </c>
      <c r="AW238" s="12" t="s">
        <v>250</v>
      </c>
      <c r="AX238" s="12" t="s">
        <v>255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 t="s">
        <v>256</v>
      </c>
      <c r="BF238" s="12" t="s">
        <v>257</v>
      </c>
      <c r="BG238" s="12" t="s">
        <v>258</v>
      </c>
      <c r="BH238" s="12">
        <v>200000</v>
      </c>
      <c r="BK238" s="12">
        <v>8.1049500000000005</v>
      </c>
      <c r="BL238" s="12" t="s">
        <v>249</v>
      </c>
      <c r="BM238" s="12" t="s">
        <v>250</v>
      </c>
      <c r="BN238" s="12" t="s">
        <v>255</v>
      </c>
      <c r="BO238" s="12">
        <v>0</v>
      </c>
      <c r="BP238" s="12">
        <v>0</v>
      </c>
      <c r="BQ238" s="12">
        <v>0</v>
      </c>
      <c r="BR238" s="12">
        <v>0</v>
      </c>
      <c r="BS238" s="12">
        <v>0</v>
      </c>
      <c r="BT238" s="12">
        <v>0</v>
      </c>
    </row>
    <row r="239" spans="1:72" hidden="1" x14ac:dyDescent="0.25">
      <c r="A239" s="12" t="s">
        <v>240</v>
      </c>
      <c r="B239" s="12" t="s">
        <v>830</v>
      </c>
      <c r="C239" s="12" t="s">
        <v>831</v>
      </c>
      <c r="D239" s="12" t="s">
        <v>386</v>
      </c>
      <c r="E239" s="12">
        <v>90.811760000000007</v>
      </c>
      <c r="F239" s="12" t="s">
        <v>832</v>
      </c>
      <c r="G239" s="12" t="s">
        <v>833</v>
      </c>
      <c r="H239" s="12" t="s">
        <v>24</v>
      </c>
      <c r="I239" s="12" t="s">
        <v>26</v>
      </c>
      <c r="J239" s="12" t="s">
        <v>1709</v>
      </c>
      <c r="K239" s="12">
        <v>60000</v>
      </c>
      <c r="N239" s="12">
        <v>90.811760000000007</v>
      </c>
      <c r="O239" s="12" t="s">
        <v>1769</v>
      </c>
      <c r="P239" s="12" t="s">
        <v>1770</v>
      </c>
      <c r="Q239" s="12" t="s">
        <v>1839</v>
      </c>
      <c r="R239" s="12">
        <v>32821.639914302526</v>
      </c>
      <c r="S239" s="12">
        <v>32821.639914302526</v>
      </c>
      <c r="T239" s="12">
        <v>2980.5910399999998</v>
      </c>
      <c r="U239" s="12">
        <v>43.433705888197991</v>
      </c>
      <c r="V239" s="12">
        <v>43.433705888197991</v>
      </c>
      <c r="W239" s="12">
        <v>45.34</v>
      </c>
      <c r="X239" s="12">
        <v>45.34</v>
      </c>
      <c r="Y239" s="12" t="s">
        <v>246</v>
      </c>
      <c r="Z239" s="12" t="s">
        <v>247</v>
      </c>
      <c r="AA239" s="12" t="s">
        <v>248</v>
      </c>
      <c r="AB239" s="12">
        <v>330000</v>
      </c>
      <c r="AE239" s="12">
        <v>90.811760000000007</v>
      </c>
      <c r="AF239" s="12" t="s">
        <v>249</v>
      </c>
      <c r="AG239" s="12" t="s">
        <v>250</v>
      </c>
      <c r="AH239" s="12" t="s">
        <v>1772</v>
      </c>
      <c r="AI239" s="12">
        <v>61164.936269603801</v>
      </c>
      <c r="AJ239" s="12">
        <v>5554.4957999999997</v>
      </c>
      <c r="AK239" s="12">
        <v>68.26579491586925</v>
      </c>
      <c r="AL239" s="12">
        <v>68.26579491586925</v>
      </c>
      <c r="AM239" s="12">
        <v>53.76</v>
      </c>
      <c r="AN239" s="12">
        <v>53.76</v>
      </c>
      <c r="AO239" s="12" t="s">
        <v>256</v>
      </c>
      <c r="AP239" s="12" t="s">
        <v>257</v>
      </c>
      <c r="AQ239" s="12" t="s">
        <v>258</v>
      </c>
      <c r="AR239" s="12">
        <v>200000</v>
      </c>
      <c r="AU239" s="12">
        <v>77.19</v>
      </c>
      <c r="AV239" s="12" t="s">
        <v>249</v>
      </c>
      <c r="AW239" s="12" t="s">
        <v>250</v>
      </c>
      <c r="AX239" s="12" t="s">
        <v>255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12">
        <v>0</v>
      </c>
    </row>
    <row r="240" spans="1:72" hidden="1" x14ac:dyDescent="0.25">
      <c r="A240" s="12" t="s">
        <v>240</v>
      </c>
      <c r="B240" s="12" t="s">
        <v>835</v>
      </c>
      <c r="C240" s="12" t="s">
        <v>836</v>
      </c>
      <c r="D240" s="12" t="s">
        <v>312</v>
      </c>
      <c r="E240" s="12">
        <v>37.227649999999997</v>
      </c>
      <c r="F240" s="12" t="s">
        <v>837</v>
      </c>
      <c r="G240" s="12" t="s">
        <v>838</v>
      </c>
      <c r="H240" s="12" t="s">
        <v>9</v>
      </c>
      <c r="I240" s="12" t="s">
        <v>11</v>
      </c>
      <c r="J240" s="12" t="s">
        <v>1709</v>
      </c>
      <c r="K240" s="12">
        <v>150000</v>
      </c>
      <c r="N240" s="12">
        <v>37.227649999999997</v>
      </c>
      <c r="O240" s="12" t="s">
        <v>1718</v>
      </c>
      <c r="P240" s="12" t="s">
        <v>1719</v>
      </c>
      <c r="Q240" s="12" t="s">
        <v>1840</v>
      </c>
      <c r="R240" s="12">
        <v>42087.26687364727</v>
      </c>
      <c r="S240" s="12">
        <v>42087.26687364727</v>
      </c>
      <c r="T240" s="12">
        <v>1566.8099199999999</v>
      </c>
      <c r="U240" s="12">
        <v>48.227318529918058</v>
      </c>
      <c r="V240" s="12">
        <v>48.227318529918058</v>
      </c>
      <c r="W240" s="12">
        <v>52.36</v>
      </c>
      <c r="X240" s="12">
        <v>52.36</v>
      </c>
      <c r="Y240" s="12" t="s">
        <v>246</v>
      </c>
      <c r="Z240" s="12" t="s">
        <v>247</v>
      </c>
      <c r="AA240" s="12" t="s">
        <v>248</v>
      </c>
      <c r="AB240" s="12">
        <v>330000</v>
      </c>
      <c r="AE240" s="12">
        <v>37.227649999999997</v>
      </c>
      <c r="AF240" s="12" t="s">
        <v>249</v>
      </c>
      <c r="AG240" s="12" t="s">
        <v>250</v>
      </c>
      <c r="AH240" s="12" t="s">
        <v>1721</v>
      </c>
      <c r="AI240" s="12">
        <v>112115.4742760909</v>
      </c>
      <c r="AJ240" s="12">
        <v>4173.7953100000004</v>
      </c>
      <c r="AK240" s="12">
        <v>133.28412544522311</v>
      </c>
      <c r="AL240" s="12">
        <v>133.28412544522311</v>
      </c>
      <c r="AM240" s="12">
        <v>50.47</v>
      </c>
      <c r="AN240" s="12">
        <v>50.47</v>
      </c>
      <c r="AO240" s="12" t="s">
        <v>252</v>
      </c>
      <c r="AP240" s="12" t="s">
        <v>253</v>
      </c>
      <c r="AQ240" s="12" t="s">
        <v>254</v>
      </c>
      <c r="AR240" s="12">
        <v>130000</v>
      </c>
      <c r="AU240" s="12">
        <v>31.6435</v>
      </c>
      <c r="AV240" s="12" t="s">
        <v>249</v>
      </c>
      <c r="AW240" s="12" t="s">
        <v>250</v>
      </c>
      <c r="AX240" s="12" t="s">
        <v>255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  <c r="BE240" s="12" t="s">
        <v>256</v>
      </c>
      <c r="BF240" s="12" t="s">
        <v>257</v>
      </c>
      <c r="BG240" s="12" t="s">
        <v>258</v>
      </c>
      <c r="BH240" s="12">
        <v>200000</v>
      </c>
      <c r="BK240" s="12">
        <v>4.7465299999999999</v>
      </c>
      <c r="BL240" s="12" t="s">
        <v>249</v>
      </c>
      <c r="BM240" s="12" t="s">
        <v>250</v>
      </c>
      <c r="BN240" s="12" t="s">
        <v>255</v>
      </c>
      <c r="BO240" s="12">
        <v>0</v>
      </c>
      <c r="BP240" s="12">
        <v>0</v>
      </c>
      <c r="BQ240" s="12">
        <v>0</v>
      </c>
      <c r="BR240" s="12">
        <v>0</v>
      </c>
      <c r="BS240" s="12">
        <v>0</v>
      </c>
      <c r="BT240" s="12">
        <v>0</v>
      </c>
    </row>
    <row r="241" spans="1:72" hidden="1" x14ac:dyDescent="0.25">
      <c r="A241" s="12" t="s">
        <v>240</v>
      </c>
      <c r="B241" s="12" t="s">
        <v>835</v>
      </c>
      <c r="C241" s="12" t="s">
        <v>836</v>
      </c>
      <c r="D241" s="12" t="s">
        <v>312</v>
      </c>
      <c r="E241" s="12">
        <v>53.18235</v>
      </c>
      <c r="F241" s="12" t="s">
        <v>837</v>
      </c>
      <c r="G241" s="12" t="s">
        <v>838</v>
      </c>
      <c r="H241" s="12" t="s">
        <v>9</v>
      </c>
      <c r="I241" s="12" t="s">
        <v>11</v>
      </c>
      <c r="J241" s="12" t="s">
        <v>1709</v>
      </c>
      <c r="K241" s="12">
        <v>150000</v>
      </c>
      <c r="N241" s="12">
        <v>53.18235</v>
      </c>
      <c r="O241" s="12" t="s">
        <v>1718</v>
      </c>
      <c r="P241" s="12" t="s">
        <v>1719</v>
      </c>
      <c r="Q241" s="12" t="s">
        <v>1840</v>
      </c>
      <c r="R241" s="12">
        <v>42087.26687364727</v>
      </c>
      <c r="S241" s="12">
        <v>42087.26687364727</v>
      </c>
      <c r="T241" s="12">
        <v>2238.29988</v>
      </c>
      <c r="U241" s="12">
        <v>48.227318529918058</v>
      </c>
      <c r="V241" s="12">
        <v>48.227318529918058</v>
      </c>
      <c r="W241" s="12">
        <v>52.36</v>
      </c>
      <c r="X241" s="12">
        <v>52.36</v>
      </c>
      <c r="Y241" s="12" t="s">
        <v>246</v>
      </c>
      <c r="Z241" s="12" t="s">
        <v>247</v>
      </c>
      <c r="AA241" s="12" t="s">
        <v>248</v>
      </c>
      <c r="AB241" s="12">
        <v>330000</v>
      </c>
      <c r="AE241" s="12">
        <v>53.18235</v>
      </c>
      <c r="AF241" s="12" t="s">
        <v>249</v>
      </c>
      <c r="AG241" s="12" t="s">
        <v>250</v>
      </c>
      <c r="AH241" s="12" t="s">
        <v>1721</v>
      </c>
      <c r="AI241" s="12">
        <v>112115.4742760909</v>
      </c>
      <c r="AJ241" s="12">
        <v>5962.5647200000003</v>
      </c>
      <c r="AK241" s="12">
        <v>133.28412544522311</v>
      </c>
      <c r="AL241" s="12">
        <v>133.28412544522311</v>
      </c>
      <c r="AM241" s="12">
        <v>50.47</v>
      </c>
      <c r="AN241" s="12">
        <v>50.47</v>
      </c>
      <c r="AO241" s="12" t="s">
        <v>256</v>
      </c>
      <c r="AP241" s="12" t="s">
        <v>257</v>
      </c>
      <c r="AQ241" s="12" t="s">
        <v>258</v>
      </c>
      <c r="AR241" s="12">
        <v>200000</v>
      </c>
      <c r="AU241" s="12">
        <v>45.204999999999998</v>
      </c>
      <c r="AV241" s="12" t="s">
        <v>249</v>
      </c>
      <c r="AW241" s="12" t="s">
        <v>250</v>
      </c>
      <c r="AX241" s="12" t="s">
        <v>255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12">
        <v>0</v>
      </c>
    </row>
    <row r="242" spans="1:72" hidden="1" x14ac:dyDescent="0.25">
      <c r="A242" s="12" t="s">
        <v>240</v>
      </c>
      <c r="B242" s="12" t="s">
        <v>840</v>
      </c>
      <c r="C242" s="12" t="s">
        <v>841</v>
      </c>
      <c r="D242" s="12" t="s">
        <v>338</v>
      </c>
      <c r="E242" s="12">
        <v>369.94587999999999</v>
      </c>
      <c r="F242" s="12" t="s">
        <v>842</v>
      </c>
      <c r="G242" s="12" t="s">
        <v>843</v>
      </c>
      <c r="H242" s="12" t="s">
        <v>39</v>
      </c>
      <c r="I242" s="12" t="s">
        <v>41</v>
      </c>
      <c r="J242" s="12" t="s">
        <v>1709</v>
      </c>
      <c r="K242" s="12">
        <v>150000</v>
      </c>
      <c r="N242" s="12">
        <v>369.94587999999999</v>
      </c>
      <c r="O242" s="12" t="s">
        <v>1741</v>
      </c>
      <c r="P242" s="12" t="s">
        <v>1742</v>
      </c>
      <c r="Q242" s="12" t="s">
        <v>1841</v>
      </c>
      <c r="R242" s="12">
        <v>4591.0505312120731</v>
      </c>
      <c r="S242" s="12">
        <v>4591.0505312120731</v>
      </c>
      <c r="T242" s="12">
        <v>1698.4402399999999</v>
      </c>
      <c r="U242" s="12">
        <v>10.858189175594379</v>
      </c>
      <c r="V242" s="12">
        <v>10.858189175594379</v>
      </c>
      <c r="W242" s="12">
        <v>25.37</v>
      </c>
      <c r="X242" s="12">
        <v>25.37</v>
      </c>
      <c r="Y242" s="12" t="s">
        <v>246</v>
      </c>
      <c r="Z242" s="12" t="s">
        <v>247</v>
      </c>
      <c r="AA242" s="12" t="s">
        <v>248</v>
      </c>
      <c r="AB242" s="12">
        <v>330000</v>
      </c>
      <c r="AE242" s="12">
        <v>369.94587999999999</v>
      </c>
      <c r="AF242" s="12" t="s">
        <v>249</v>
      </c>
      <c r="AG242" s="12" t="s">
        <v>250</v>
      </c>
      <c r="AH242" s="12" t="s">
        <v>1744</v>
      </c>
      <c r="AI242" s="12">
        <v>195498.2459899674</v>
      </c>
      <c r="AJ242" s="12">
        <v>72323.771110000001</v>
      </c>
      <c r="AK242" s="12">
        <v>201.67779500325199</v>
      </c>
      <c r="AL242" s="12">
        <v>201.67779500325199</v>
      </c>
      <c r="AM242" s="12">
        <v>58.16</v>
      </c>
      <c r="AN242" s="12">
        <v>58.16</v>
      </c>
      <c r="AO242" s="12" t="s">
        <v>252</v>
      </c>
      <c r="AP242" s="12" t="s">
        <v>253</v>
      </c>
      <c r="AQ242" s="12" t="s">
        <v>254</v>
      </c>
      <c r="AR242" s="12">
        <v>130000</v>
      </c>
      <c r="AU242" s="12">
        <v>314.45400000000001</v>
      </c>
      <c r="AV242" s="12" t="s">
        <v>249</v>
      </c>
      <c r="AW242" s="12" t="s">
        <v>250</v>
      </c>
      <c r="AX242" s="12" t="s">
        <v>255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12">
        <v>0</v>
      </c>
      <c r="BE242" s="12" t="s">
        <v>256</v>
      </c>
      <c r="BF242" s="12" t="s">
        <v>257</v>
      </c>
      <c r="BG242" s="12" t="s">
        <v>258</v>
      </c>
      <c r="BH242" s="12">
        <v>200000</v>
      </c>
      <c r="BK242" s="12">
        <v>47.168100000000003</v>
      </c>
      <c r="BL242" s="12" t="s">
        <v>249</v>
      </c>
      <c r="BM242" s="12" t="s">
        <v>250</v>
      </c>
      <c r="BN242" s="12" t="s">
        <v>255</v>
      </c>
      <c r="BO242" s="12">
        <v>0</v>
      </c>
      <c r="BP242" s="12">
        <v>0</v>
      </c>
      <c r="BQ242" s="12">
        <v>0</v>
      </c>
      <c r="BR242" s="12">
        <v>0</v>
      </c>
      <c r="BS242" s="12">
        <v>0</v>
      </c>
      <c r="BT242" s="12">
        <v>0</v>
      </c>
    </row>
    <row r="243" spans="1:72" hidden="1" x14ac:dyDescent="0.25">
      <c r="A243" s="12" t="s">
        <v>240</v>
      </c>
      <c r="B243" s="12" t="s">
        <v>840</v>
      </c>
      <c r="C243" s="12" t="s">
        <v>841</v>
      </c>
      <c r="D243" s="12" t="s">
        <v>338</v>
      </c>
      <c r="E243" s="12">
        <v>528.49411999999995</v>
      </c>
      <c r="F243" s="12" t="s">
        <v>842</v>
      </c>
      <c r="G243" s="12" t="s">
        <v>843</v>
      </c>
      <c r="H243" s="12" t="s">
        <v>39</v>
      </c>
      <c r="I243" s="12" t="s">
        <v>41</v>
      </c>
      <c r="J243" s="12" t="s">
        <v>1709</v>
      </c>
      <c r="K243" s="12">
        <v>150000</v>
      </c>
      <c r="N243" s="12">
        <v>528.49411999999995</v>
      </c>
      <c r="O243" s="12" t="s">
        <v>1741</v>
      </c>
      <c r="P243" s="12" t="s">
        <v>1742</v>
      </c>
      <c r="Q243" s="12" t="s">
        <v>1841</v>
      </c>
      <c r="R243" s="12">
        <v>4591.0505312120731</v>
      </c>
      <c r="S243" s="12">
        <v>4591.0505312120731</v>
      </c>
      <c r="T243" s="12">
        <v>2426.3431999999998</v>
      </c>
      <c r="U243" s="12">
        <v>10.858189175594379</v>
      </c>
      <c r="V243" s="12">
        <v>10.858189175594379</v>
      </c>
      <c r="W243" s="12">
        <v>25.37</v>
      </c>
      <c r="X243" s="12">
        <v>25.37</v>
      </c>
      <c r="Y243" s="12" t="s">
        <v>246</v>
      </c>
      <c r="Z243" s="12" t="s">
        <v>247</v>
      </c>
      <c r="AA243" s="12" t="s">
        <v>248</v>
      </c>
      <c r="AB243" s="12">
        <v>330000</v>
      </c>
      <c r="AE243" s="12">
        <v>528.49411999999995</v>
      </c>
      <c r="AF243" s="12" t="s">
        <v>249</v>
      </c>
      <c r="AG243" s="12" t="s">
        <v>250</v>
      </c>
      <c r="AH243" s="12" t="s">
        <v>1744</v>
      </c>
      <c r="AI243" s="12">
        <v>195498.2459899674</v>
      </c>
      <c r="AJ243" s="12">
        <v>103319.67302</v>
      </c>
      <c r="AK243" s="12">
        <v>201.67779500325199</v>
      </c>
      <c r="AL243" s="12">
        <v>201.67779500325199</v>
      </c>
      <c r="AM243" s="12">
        <v>58.16</v>
      </c>
      <c r="AN243" s="12">
        <v>58.16</v>
      </c>
      <c r="AO243" s="12" t="s">
        <v>256</v>
      </c>
      <c r="AP243" s="12" t="s">
        <v>257</v>
      </c>
      <c r="AQ243" s="12" t="s">
        <v>258</v>
      </c>
      <c r="AR243" s="12">
        <v>200000</v>
      </c>
      <c r="AU243" s="12">
        <v>449.22</v>
      </c>
      <c r="AV243" s="12" t="s">
        <v>249</v>
      </c>
      <c r="AW243" s="12" t="s">
        <v>250</v>
      </c>
      <c r="AX243" s="12" t="s">
        <v>255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0</v>
      </c>
    </row>
    <row r="244" spans="1:72" hidden="1" x14ac:dyDescent="0.25">
      <c r="A244" s="12" t="s">
        <v>240</v>
      </c>
      <c r="B244" s="12" t="s">
        <v>845</v>
      </c>
      <c r="C244" s="12" t="s">
        <v>846</v>
      </c>
      <c r="D244" s="12" t="s">
        <v>283</v>
      </c>
      <c r="E244" s="12">
        <v>227.26528999999999</v>
      </c>
      <c r="F244" s="12" t="s">
        <v>847</v>
      </c>
      <c r="G244" s="12" t="s">
        <v>848</v>
      </c>
      <c r="H244" s="12" t="s">
        <v>9</v>
      </c>
      <c r="I244" s="12" t="s">
        <v>11</v>
      </c>
      <c r="J244" s="12" t="s">
        <v>1709</v>
      </c>
      <c r="K244" s="12">
        <v>150000</v>
      </c>
      <c r="N244" s="12">
        <v>227.26528999999999</v>
      </c>
      <c r="O244" s="12" t="s">
        <v>1718</v>
      </c>
      <c r="P244" s="12" t="s">
        <v>1719</v>
      </c>
      <c r="Q244" s="12" t="s">
        <v>1842</v>
      </c>
      <c r="R244" s="12">
        <v>55389.955030676218</v>
      </c>
      <c r="S244" s="12">
        <v>55389.955030676218</v>
      </c>
      <c r="T244" s="12">
        <v>12588.21442</v>
      </c>
      <c r="U244" s="12">
        <v>55.015063528964923</v>
      </c>
      <c r="V244" s="12">
        <v>55.015063528964923</v>
      </c>
      <c r="W244" s="12">
        <v>60.41</v>
      </c>
      <c r="X244" s="12">
        <v>60.41</v>
      </c>
      <c r="Y244" s="12" t="s">
        <v>246</v>
      </c>
      <c r="Z244" s="12" t="s">
        <v>247</v>
      </c>
      <c r="AA244" s="12" t="s">
        <v>248</v>
      </c>
      <c r="AB244" s="12">
        <v>330000</v>
      </c>
      <c r="AE244" s="12">
        <v>227.26528999999999</v>
      </c>
      <c r="AF244" s="12" t="s">
        <v>249</v>
      </c>
      <c r="AG244" s="12" t="s">
        <v>250</v>
      </c>
      <c r="AH244" s="12" t="s">
        <v>1721</v>
      </c>
      <c r="AI244" s="12">
        <v>112115.4742760909</v>
      </c>
      <c r="AJ244" s="12">
        <v>25479.95624</v>
      </c>
      <c r="AK244" s="12">
        <v>133.28412544522311</v>
      </c>
      <c r="AL244" s="12">
        <v>133.28412544522311</v>
      </c>
      <c r="AM244" s="12">
        <v>50.47</v>
      </c>
      <c r="AN244" s="12">
        <v>50.47</v>
      </c>
      <c r="AO244" s="12" t="s">
        <v>252</v>
      </c>
      <c r="AP244" s="12" t="s">
        <v>253</v>
      </c>
      <c r="AQ244" s="12" t="s">
        <v>254</v>
      </c>
      <c r="AR244" s="12">
        <v>130000</v>
      </c>
      <c r="AU244" s="12">
        <v>193.1755</v>
      </c>
      <c r="AV244" s="12" t="s">
        <v>249</v>
      </c>
      <c r="AW244" s="12" t="s">
        <v>250</v>
      </c>
      <c r="AX244" s="12" t="s">
        <v>255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0</v>
      </c>
      <c r="BE244" s="12" t="s">
        <v>256</v>
      </c>
      <c r="BF244" s="12" t="s">
        <v>257</v>
      </c>
      <c r="BG244" s="12" t="s">
        <v>258</v>
      </c>
      <c r="BH244" s="12">
        <v>200000</v>
      </c>
      <c r="BK244" s="12">
        <v>28.976330000000001</v>
      </c>
      <c r="BL244" s="12" t="s">
        <v>249</v>
      </c>
      <c r="BM244" s="12" t="s">
        <v>250</v>
      </c>
      <c r="BN244" s="12" t="s">
        <v>255</v>
      </c>
      <c r="BO244" s="12">
        <v>0</v>
      </c>
      <c r="BP244" s="12">
        <v>0</v>
      </c>
      <c r="BQ244" s="12">
        <v>0</v>
      </c>
      <c r="BR244" s="12">
        <v>0</v>
      </c>
      <c r="BS244" s="12">
        <v>0</v>
      </c>
      <c r="BT244" s="12">
        <v>0</v>
      </c>
    </row>
    <row r="245" spans="1:72" hidden="1" x14ac:dyDescent="0.25">
      <c r="A245" s="12" t="s">
        <v>240</v>
      </c>
      <c r="B245" s="12" t="s">
        <v>845</v>
      </c>
      <c r="C245" s="12" t="s">
        <v>846</v>
      </c>
      <c r="D245" s="12" t="s">
        <v>283</v>
      </c>
      <c r="E245" s="12">
        <v>324.66471000000001</v>
      </c>
      <c r="F245" s="12" t="s">
        <v>847</v>
      </c>
      <c r="G245" s="12" t="s">
        <v>848</v>
      </c>
      <c r="H245" s="12" t="s">
        <v>9</v>
      </c>
      <c r="I245" s="12" t="s">
        <v>11</v>
      </c>
      <c r="J245" s="12" t="s">
        <v>1709</v>
      </c>
      <c r="K245" s="12">
        <v>150000</v>
      </c>
      <c r="N245" s="12">
        <v>324.66471000000001</v>
      </c>
      <c r="O245" s="12" t="s">
        <v>1718</v>
      </c>
      <c r="P245" s="12" t="s">
        <v>1719</v>
      </c>
      <c r="Q245" s="12" t="s">
        <v>1842</v>
      </c>
      <c r="R245" s="12">
        <v>55389.955030676218</v>
      </c>
      <c r="S245" s="12">
        <v>55389.955030676218</v>
      </c>
      <c r="T245" s="12">
        <v>17983.16346</v>
      </c>
      <c r="U245" s="12">
        <v>55.015063528964923</v>
      </c>
      <c r="V245" s="12">
        <v>55.015063528964923</v>
      </c>
      <c r="W245" s="12">
        <v>60.41</v>
      </c>
      <c r="X245" s="12">
        <v>60.41</v>
      </c>
      <c r="Y245" s="12" t="s">
        <v>246</v>
      </c>
      <c r="Z245" s="12" t="s">
        <v>247</v>
      </c>
      <c r="AA245" s="12" t="s">
        <v>248</v>
      </c>
      <c r="AB245" s="12">
        <v>330000</v>
      </c>
      <c r="AE245" s="12">
        <v>324.66471000000001</v>
      </c>
      <c r="AF245" s="12" t="s">
        <v>249</v>
      </c>
      <c r="AG245" s="12" t="s">
        <v>250</v>
      </c>
      <c r="AH245" s="12" t="s">
        <v>1721</v>
      </c>
      <c r="AI245" s="12">
        <v>112115.4742760909</v>
      </c>
      <c r="AJ245" s="12">
        <v>36399.937480000001</v>
      </c>
      <c r="AK245" s="12">
        <v>133.28412544522311</v>
      </c>
      <c r="AL245" s="12">
        <v>133.28412544522311</v>
      </c>
      <c r="AM245" s="12">
        <v>50.47</v>
      </c>
      <c r="AN245" s="12">
        <v>50.47</v>
      </c>
      <c r="AO245" s="12" t="s">
        <v>256</v>
      </c>
      <c r="AP245" s="12" t="s">
        <v>257</v>
      </c>
      <c r="AQ245" s="12" t="s">
        <v>258</v>
      </c>
      <c r="AR245" s="12">
        <v>200000</v>
      </c>
      <c r="AU245" s="12">
        <v>275.96499999999997</v>
      </c>
      <c r="AV245" s="12" t="s">
        <v>249</v>
      </c>
      <c r="AW245" s="12" t="s">
        <v>250</v>
      </c>
      <c r="AX245" s="12" t="s">
        <v>255</v>
      </c>
      <c r="AY245" s="12">
        <v>0</v>
      </c>
      <c r="AZ245" s="12">
        <v>0</v>
      </c>
      <c r="BA245" s="12">
        <v>0</v>
      </c>
      <c r="BB245" s="12">
        <v>0</v>
      </c>
      <c r="BC245" s="12">
        <v>0</v>
      </c>
      <c r="BD245" s="12">
        <v>0</v>
      </c>
    </row>
    <row r="246" spans="1:72" hidden="1" x14ac:dyDescent="0.25">
      <c r="A246" s="12" t="s">
        <v>240</v>
      </c>
      <c r="B246" s="12" t="s">
        <v>850</v>
      </c>
      <c r="C246" s="12" t="s">
        <v>851</v>
      </c>
      <c r="D246" s="12" t="s">
        <v>312</v>
      </c>
      <c r="E246" s="12">
        <v>12.88</v>
      </c>
      <c r="F246" s="12" t="s">
        <v>852</v>
      </c>
      <c r="G246" s="12" t="s">
        <v>853</v>
      </c>
      <c r="H246" s="12" t="s">
        <v>9</v>
      </c>
      <c r="I246" s="12" t="s">
        <v>11</v>
      </c>
      <c r="J246" s="12" t="s">
        <v>1709</v>
      </c>
      <c r="K246" s="12">
        <v>150000</v>
      </c>
      <c r="N246" s="12">
        <v>12.88</v>
      </c>
      <c r="O246" s="12" t="s">
        <v>1718</v>
      </c>
      <c r="P246" s="12" t="s">
        <v>1719</v>
      </c>
      <c r="Q246" s="12" t="s">
        <v>1843</v>
      </c>
      <c r="R246" s="12">
        <v>33133.318891302471</v>
      </c>
      <c r="S246" s="12">
        <v>33133.318891302471</v>
      </c>
      <c r="T246" s="12">
        <v>426.75715000000002</v>
      </c>
      <c r="U246" s="12">
        <v>39.598779422556042</v>
      </c>
      <c r="V246" s="12">
        <v>39.598779422556042</v>
      </c>
      <c r="W246" s="12">
        <v>50.2</v>
      </c>
      <c r="X246" s="12">
        <v>50.2</v>
      </c>
      <c r="Y246" s="12" t="s">
        <v>246</v>
      </c>
      <c r="Z246" s="12" t="s">
        <v>247</v>
      </c>
      <c r="AA246" s="12" t="s">
        <v>248</v>
      </c>
      <c r="AB246" s="12">
        <v>330000</v>
      </c>
      <c r="AE246" s="12">
        <v>12.88</v>
      </c>
      <c r="AF246" s="12" t="s">
        <v>249</v>
      </c>
      <c r="AG246" s="12" t="s">
        <v>250</v>
      </c>
      <c r="AH246" s="12" t="s">
        <v>1721</v>
      </c>
      <c r="AI246" s="12">
        <v>112115.4742760909</v>
      </c>
      <c r="AJ246" s="12">
        <v>1444.0473099999999</v>
      </c>
      <c r="AK246" s="12">
        <v>133.28412544522311</v>
      </c>
      <c r="AL246" s="12">
        <v>133.28412544522311</v>
      </c>
      <c r="AM246" s="12">
        <v>50.47</v>
      </c>
      <c r="AN246" s="12">
        <v>50.47</v>
      </c>
      <c r="AO246" s="12" t="s">
        <v>252</v>
      </c>
      <c r="AP246" s="12" t="s">
        <v>253</v>
      </c>
      <c r="AQ246" s="12" t="s">
        <v>254</v>
      </c>
      <c r="AR246" s="12">
        <v>130000</v>
      </c>
      <c r="AU246" s="12">
        <v>10.948</v>
      </c>
      <c r="AV246" s="12" t="s">
        <v>249</v>
      </c>
      <c r="AW246" s="12" t="s">
        <v>250</v>
      </c>
      <c r="AX246" s="12" t="s">
        <v>255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 t="s">
        <v>256</v>
      </c>
      <c r="BF246" s="12" t="s">
        <v>257</v>
      </c>
      <c r="BG246" s="12" t="s">
        <v>258</v>
      </c>
      <c r="BH246" s="12">
        <v>200000</v>
      </c>
      <c r="BK246" s="12">
        <v>1.6422000000000001</v>
      </c>
      <c r="BL246" s="12" t="s">
        <v>249</v>
      </c>
      <c r="BM246" s="12" t="s">
        <v>250</v>
      </c>
      <c r="BN246" s="12" t="s">
        <v>255</v>
      </c>
      <c r="BO246" s="12">
        <v>0</v>
      </c>
      <c r="BP246" s="12">
        <v>0</v>
      </c>
      <c r="BQ246" s="12">
        <v>0</v>
      </c>
      <c r="BR246" s="12">
        <v>0</v>
      </c>
      <c r="BS246" s="12">
        <v>0</v>
      </c>
      <c r="BT246" s="12">
        <v>0</v>
      </c>
    </row>
    <row r="247" spans="1:72" hidden="1" x14ac:dyDescent="0.25">
      <c r="A247" s="12" t="s">
        <v>240</v>
      </c>
      <c r="B247" s="12" t="s">
        <v>850</v>
      </c>
      <c r="C247" s="12" t="s">
        <v>851</v>
      </c>
      <c r="D247" s="12" t="s">
        <v>312</v>
      </c>
      <c r="E247" s="12">
        <v>18.399999999999999</v>
      </c>
      <c r="F247" s="12" t="s">
        <v>852</v>
      </c>
      <c r="G247" s="12" t="s">
        <v>853</v>
      </c>
      <c r="H247" s="12" t="s">
        <v>9</v>
      </c>
      <c r="I247" s="12" t="s">
        <v>11</v>
      </c>
      <c r="J247" s="12" t="s">
        <v>1709</v>
      </c>
      <c r="K247" s="12">
        <v>150000</v>
      </c>
      <c r="N247" s="12">
        <v>18.399999999999999</v>
      </c>
      <c r="O247" s="12" t="s">
        <v>1718</v>
      </c>
      <c r="P247" s="12" t="s">
        <v>1719</v>
      </c>
      <c r="Q247" s="12" t="s">
        <v>1843</v>
      </c>
      <c r="R247" s="12">
        <v>33133.318891302471</v>
      </c>
      <c r="S247" s="12">
        <v>33133.318891302471</v>
      </c>
      <c r="T247" s="12">
        <v>609.65305999999998</v>
      </c>
      <c r="U247" s="12">
        <v>39.598779422556042</v>
      </c>
      <c r="V247" s="12">
        <v>39.598779422556042</v>
      </c>
      <c r="W247" s="12">
        <v>50.2</v>
      </c>
      <c r="X247" s="12">
        <v>50.2</v>
      </c>
      <c r="Y247" s="12" t="s">
        <v>246</v>
      </c>
      <c r="Z247" s="12" t="s">
        <v>247</v>
      </c>
      <c r="AA247" s="12" t="s">
        <v>248</v>
      </c>
      <c r="AB247" s="12">
        <v>330000</v>
      </c>
      <c r="AE247" s="12">
        <v>18.399999999999999</v>
      </c>
      <c r="AF247" s="12" t="s">
        <v>249</v>
      </c>
      <c r="AG247" s="12" t="s">
        <v>250</v>
      </c>
      <c r="AH247" s="12" t="s">
        <v>1721</v>
      </c>
      <c r="AI247" s="12">
        <v>112115.4742760909</v>
      </c>
      <c r="AJ247" s="12">
        <v>2062.9247300000002</v>
      </c>
      <c r="AK247" s="12">
        <v>133.28412544522311</v>
      </c>
      <c r="AL247" s="12">
        <v>133.28412544522311</v>
      </c>
      <c r="AM247" s="12">
        <v>50.47</v>
      </c>
      <c r="AN247" s="12">
        <v>50.47</v>
      </c>
      <c r="AO247" s="12" t="s">
        <v>256</v>
      </c>
      <c r="AP247" s="12" t="s">
        <v>257</v>
      </c>
      <c r="AQ247" s="12" t="s">
        <v>258</v>
      </c>
      <c r="AR247" s="12">
        <v>200000</v>
      </c>
      <c r="AU247" s="12">
        <v>15.64</v>
      </c>
      <c r="AV247" s="12" t="s">
        <v>249</v>
      </c>
      <c r="AW247" s="12" t="s">
        <v>250</v>
      </c>
      <c r="AX247" s="12" t="s">
        <v>255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</row>
    <row r="248" spans="1:72" hidden="1" x14ac:dyDescent="0.25">
      <c r="A248" s="12" t="s">
        <v>240</v>
      </c>
      <c r="B248" s="12" t="s">
        <v>855</v>
      </c>
      <c r="C248" s="12" t="s">
        <v>856</v>
      </c>
      <c r="D248" s="12" t="s">
        <v>424</v>
      </c>
      <c r="E248" s="12">
        <v>657.15588000000002</v>
      </c>
      <c r="F248" s="12" t="s">
        <v>857</v>
      </c>
      <c r="G248" s="12" t="s">
        <v>858</v>
      </c>
      <c r="H248" s="12" t="s">
        <v>18</v>
      </c>
      <c r="I248" s="12" t="s">
        <v>20</v>
      </c>
      <c r="J248" s="12" t="s">
        <v>1709</v>
      </c>
      <c r="K248" s="12">
        <v>100000</v>
      </c>
      <c r="N248" s="12">
        <v>657.15588000000002</v>
      </c>
      <c r="O248" s="12" t="s">
        <v>1726</v>
      </c>
      <c r="P248" s="12" t="s">
        <v>1727</v>
      </c>
      <c r="Q248" s="12" t="s">
        <v>1844</v>
      </c>
      <c r="R248" s="12">
        <v>65071.630977104767</v>
      </c>
      <c r="S248" s="12">
        <v>65071.630977104767</v>
      </c>
      <c r="T248" s="12">
        <v>42762.205070000004</v>
      </c>
      <c r="U248" s="12">
        <v>59.441580080303368</v>
      </c>
      <c r="V248" s="12">
        <v>59.441580080303368</v>
      </c>
      <c r="W248" s="12">
        <v>65.680000000000007</v>
      </c>
      <c r="X248" s="12">
        <v>65.680000000000007</v>
      </c>
      <c r="Y248" s="12" t="s">
        <v>246</v>
      </c>
      <c r="Z248" s="12" t="s">
        <v>247</v>
      </c>
      <c r="AA248" s="12" t="s">
        <v>248</v>
      </c>
      <c r="AB248" s="12">
        <v>330000</v>
      </c>
      <c r="AE248" s="12">
        <v>657.15588000000002</v>
      </c>
      <c r="AF248" s="12" t="s">
        <v>249</v>
      </c>
      <c r="AG248" s="12" t="s">
        <v>250</v>
      </c>
      <c r="AH248" s="12" t="s">
        <v>1729</v>
      </c>
      <c r="AI248" s="12">
        <v>72807.185909893757</v>
      </c>
      <c r="AJ248" s="12">
        <v>47845.6705</v>
      </c>
      <c r="AK248" s="12">
        <v>80.117866425938217</v>
      </c>
      <c r="AL248" s="12">
        <v>80.117866425938217</v>
      </c>
      <c r="AM248" s="12">
        <v>54.53</v>
      </c>
      <c r="AN248" s="12">
        <v>54.53</v>
      </c>
      <c r="AO248" s="12" t="s">
        <v>252</v>
      </c>
      <c r="AP248" s="12" t="s">
        <v>253</v>
      </c>
      <c r="AQ248" s="12" t="s">
        <v>254</v>
      </c>
      <c r="AR248" s="12">
        <v>130000</v>
      </c>
      <c r="AU248" s="12">
        <v>558.58249999999998</v>
      </c>
      <c r="AV248" s="12" t="s">
        <v>249</v>
      </c>
      <c r="AW248" s="12" t="s">
        <v>250</v>
      </c>
      <c r="AX248" s="12" t="s">
        <v>255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  <c r="BE248" s="12" t="s">
        <v>256</v>
      </c>
      <c r="BF248" s="12" t="s">
        <v>257</v>
      </c>
      <c r="BG248" s="12" t="s">
        <v>258</v>
      </c>
      <c r="BH248" s="12">
        <v>200000</v>
      </c>
      <c r="BK248" s="12">
        <v>83.787379999999999</v>
      </c>
      <c r="BL248" s="12" t="s">
        <v>249</v>
      </c>
      <c r="BM248" s="12" t="s">
        <v>250</v>
      </c>
      <c r="BN248" s="12" t="s">
        <v>255</v>
      </c>
      <c r="BO248" s="12">
        <v>0</v>
      </c>
      <c r="BP248" s="12">
        <v>0</v>
      </c>
      <c r="BQ248" s="12">
        <v>0</v>
      </c>
      <c r="BR248" s="12">
        <v>0</v>
      </c>
      <c r="BS248" s="12">
        <v>0</v>
      </c>
      <c r="BT248" s="12">
        <v>0</v>
      </c>
    </row>
    <row r="249" spans="1:72" hidden="1" x14ac:dyDescent="0.25">
      <c r="A249" s="12" t="s">
        <v>240</v>
      </c>
      <c r="B249" s="12" t="s">
        <v>855</v>
      </c>
      <c r="C249" s="12" t="s">
        <v>856</v>
      </c>
      <c r="D249" s="12" t="s">
        <v>424</v>
      </c>
      <c r="E249" s="12">
        <v>938.79412000000002</v>
      </c>
      <c r="F249" s="12" t="s">
        <v>857</v>
      </c>
      <c r="G249" s="12" t="s">
        <v>858</v>
      </c>
      <c r="H249" s="12" t="s">
        <v>18</v>
      </c>
      <c r="I249" s="12" t="s">
        <v>20</v>
      </c>
      <c r="J249" s="12" t="s">
        <v>1709</v>
      </c>
      <c r="K249" s="12">
        <v>100000</v>
      </c>
      <c r="N249" s="12">
        <v>938.79412000000002</v>
      </c>
      <c r="O249" s="12" t="s">
        <v>1726</v>
      </c>
      <c r="P249" s="12" t="s">
        <v>1727</v>
      </c>
      <c r="Q249" s="12" t="s">
        <v>1844</v>
      </c>
      <c r="R249" s="12">
        <v>65071.630977104767</v>
      </c>
      <c r="S249" s="12">
        <v>65071.630977104767</v>
      </c>
      <c r="T249" s="12">
        <v>61088.864390000002</v>
      </c>
      <c r="U249" s="12">
        <v>59.441580080303368</v>
      </c>
      <c r="V249" s="12">
        <v>59.441580080303368</v>
      </c>
      <c r="W249" s="12">
        <v>65.680000000000007</v>
      </c>
      <c r="X249" s="12">
        <v>65.680000000000007</v>
      </c>
      <c r="Y249" s="12" t="s">
        <v>246</v>
      </c>
      <c r="Z249" s="12" t="s">
        <v>247</v>
      </c>
      <c r="AA249" s="12" t="s">
        <v>248</v>
      </c>
      <c r="AB249" s="12">
        <v>330000</v>
      </c>
      <c r="AE249" s="12">
        <v>938.79412000000002</v>
      </c>
      <c r="AF249" s="12" t="s">
        <v>249</v>
      </c>
      <c r="AG249" s="12" t="s">
        <v>250</v>
      </c>
      <c r="AH249" s="12" t="s">
        <v>1729</v>
      </c>
      <c r="AI249" s="12">
        <v>72807.185909893757</v>
      </c>
      <c r="AJ249" s="12">
        <v>68350.957850000006</v>
      </c>
      <c r="AK249" s="12">
        <v>80.117866425938217</v>
      </c>
      <c r="AL249" s="12">
        <v>80.117866425938217</v>
      </c>
      <c r="AM249" s="12">
        <v>54.53</v>
      </c>
      <c r="AN249" s="12">
        <v>54.53</v>
      </c>
      <c r="AO249" s="12" t="s">
        <v>256</v>
      </c>
      <c r="AP249" s="12" t="s">
        <v>257</v>
      </c>
      <c r="AQ249" s="12" t="s">
        <v>258</v>
      </c>
      <c r="AR249" s="12">
        <v>200000</v>
      </c>
      <c r="AU249" s="12">
        <v>797.97500000000002</v>
      </c>
      <c r="AV249" s="12" t="s">
        <v>249</v>
      </c>
      <c r="AW249" s="12" t="s">
        <v>250</v>
      </c>
      <c r="AX249" s="12" t="s">
        <v>255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</row>
    <row r="250" spans="1:72" hidden="1" x14ac:dyDescent="0.25">
      <c r="A250" s="12" t="s">
        <v>240</v>
      </c>
      <c r="B250" s="12" t="s">
        <v>860</v>
      </c>
      <c r="C250" s="12" t="s">
        <v>861</v>
      </c>
      <c r="D250" s="12" t="s">
        <v>338</v>
      </c>
      <c r="E250" s="12">
        <v>40.085290000000001</v>
      </c>
      <c r="F250" s="12" t="s">
        <v>862</v>
      </c>
      <c r="G250" s="12" t="s">
        <v>863</v>
      </c>
      <c r="H250" s="12" t="s">
        <v>39</v>
      </c>
      <c r="I250" s="12" t="s">
        <v>41</v>
      </c>
      <c r="J250" s="12" t="s">
        <v>1709</v>
      </c>
      <c r="K250" s="12">
        <v>150000</v>
      </c>
      <c r="N250" s="12">
        <v>40.085290000000001</v>
      </c>
      <c r="O250" s="12" t="s">
        <v>1741</v>
      </c>
      <c r="P250" s="12" t="s">
        <v>1742</v>
      </c>
      <c r="Q250" s="12" t="s">
        <v>1845</v>
      </c>
      <c r="R250" s="12">
        <v>35936.046821704542</v>
      </c>
      <c r="S250" s="12">
        <v>35936.046821704542</v>
      </c>
      <c r="T250" s="12">
        <v>1440.50701</v>
      </c>
      <c r="U250" s="12">
        <v>42.0102175874298</v>
      </c>
      <c r="V250" s="12">
        <v>42.0102175874298</v>
      </c>
      <c r="W250" s="12">
        <v>51.32</v>
      </c>
      <c r="X250" s="12">
        <v>51.32</v>
      </c>
      <c r="Y250" s="12" t="s">
        <v>246</v>
      </c>
      <c r="Z250" s="12" t="s">
        <v>247</v>
      </c>
      <c r="AA250" s="12" t="s">
        <v>248</v>
      </c>
      <c r="AB250" s="12">
        <v>330000</v>
      </c>
      <c r="AE250" s="12">
        <v>40.085290000000001</v>
      </c>
      <c r="AF250" s="12" t="s">
        <v>249</v>
      </c>
      <c r="AG250" s="12" t="s">
        <v>250</v>
      </c>
      <c r="AH250" s="12" t="s">
        <v>1744</v>
      </c>
      <c r="AI250" s="12">
        <v>195498.2459899674</v>
      </c>
      <c r="AJ250" s="12">
        <v>7836.6046900000001</v>
      </c>
      <c r="AK250" s="12">
        <v>201.67779500325199</v>
      </c>
      <c r="AL250" s="12">
        <v>201.67779500325199</v>
      </c>
      <c r="AM250" s="12">
        <v>58.16</v>
      </c>
      <c r="AN250" s="12">
        <v>58.16</v>
      </c>
      <c r="AO250" s="12" t="s">
        <v>252</v>
      </c>
      <c r="AP250" s="12" t="s">
        <v>253</v>
      </c>
      <c r="AQ250" s="12" t="s">
        <v>254</v>
      </c>
      <c r="AR250" s="12">
        <v>130000</v>
      </c>
      <c r="AU250" s="12">
        <v>34.072499999999998</v>
      </c>
      <c r="AV250" s="12" t="s">
        <v>249</v>
      </c>
      <c r="AW250" s="12" t="s">
        <v>250</v>
      </c>
      <c r="AX250" s="12" t="s">
        <v>255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 t="s">
        <v>256</v>
      </c>
      <c r="BF250" s="12" t="s">
        <v>257</v>
      </c>
      <c r="BG250" s="12" t="s">
        <v>258</v>
      </c>
      <c r="BH250" s="12">
        <v>200000</v>
      </c>
      <c r="BK250" s="12">
        <v>5.1108799999999999</v>
      </c>
      <c r="BL250" s="12" t="s">
        <v>249</v>
      </c>
      <c r="BM250" s="12" t="s">
        <v>250</v>
      </c>
      <c r="BN250" s="12" t="s">
        <v>255</v>
      </c>
      <c r="BO250" s="12">
        <v>0</v>
      </c>
      <c r="BP250" s="12">
        <v>0</v>
      </c>
      <c r="BQ250" s="12">
        <v>0</v>
      </c>
      <c r="BR250" s="12">
        <v>0</v>
      </c>
      <c r="BS250" s="12">
        <v>0</v>
      </c>
      <c r="BT250" s="12">
        <v>0</v>
      </c>
    </row>
    <row r="251" spans="1:72" hidden="1" x14ac:dyDescent="0.25">
      <c r="A251" s="12" t="s">
        <v>240</v>
      </c>
      <c r="B251" s="12" t="s">
        <v>860</v>
      </c>
      <c r="C251" s="12" t="s">
        <v>861</v>
      </c>
      <c r="D251" s="12" t="s">
        <v>338</v>
      </c>
      <c r="E251" s="12">
        <v>57.264710000000001</v>
      </c>
      <c r="F251" s="12" t="s">
        <v>862</v>
      </c>
      <c r="G251" s="12" t="s">
        <v>863</v>
      </c>
      <c r="H251" s="12" t="s">
        <v>39</v>
      </c>
      <c r="I251" s="12" t="s">
        <v>41</v>
      </c>
      <c r="J251" s="12" t="s">
        <v>1709</v>
      </c>
      <c r="K251" s="12">
        <v>150000</v>
      </c>
      <c r="N251" s="12">
        <v>57.264710000000001</v>
      </c>
      <c r="O251" s="12" t="s">
        <v>1741</v>
      </c>
      <c r="P251" s="12" t="s">
        <v>1742</v>
      </c>
      <c r="Q251" s="12" t="s">
        <v>1845</v>
      </c>
      <c r="R251" s="12">
        <v>35936.046821704542</v>
      </c>
      <c r="S251" s="12">
        <v>35936.046821704542</v>
      </c>
      <c r="T251" s="12">
        <v>2057.86715</v>
      </c>
      <c r="U251" s="12">
        <v>42.0102175874298</v>
      </c>
      <c r="V251" s="12">
        <v>42.0102175874298</v>
      </c>
      <c r="W251" s="12">
        <v>51.32</v>
      </c>
      <c r="X251" s="12">
        <v>51.32</v>
      </c>
      <c r="Y251" s="12" t="s">
        <v>246</v>
      </c>
      <c r="Z251" s="12" t="s">
        <v>247</v>
      </c>
      <c r="AA251" s="12" t="s">
        <v>248</v>
      </c>
      <c r="AB251" s="12">
        <v>330000</v>
      </c>
      <c r="AE251" s="12">
        <v>57.264710000000001</v>
      </c>
      <c r="AF251" s="12" t="s">
        <v>249</v>
      </c>
      <c r="AG251" s="12" t="s">
        <v>250</v>
      </c>
      <c r="AH251" s="12" t="s">
        <v>1744</v>
      </c>
      <c r="AI251" s="12">
        <v>195498.2459899674</v>
      </c>
      <c r="AJ251" s="12">
        <v>11195.14956</v>
      </c>
      <c r="AK251" s="12">
        <v>201.67779500325199</v>
      </c>
      <c r="AL251" s="12">
        <v>201.67779500325199</v>
      </c>
      <c r="AM251" s="12">
        <v>58.16</v>
      </c>
      <c r="AN251" s="12">
        <v>58.16</v>
      </c>
      <c r="AO251" s="12" t="s">
        <v>256</v>
      </c>
      <c r="AP251" s="12" t="s">
        <v>257</v>
      </c>
      <c r="AQ251" s="12" t="s">
        <v>258</v>
      </c>
      <c r="AR251" s="12">
        <v>200000</v>
      </c>
      <c r="AU251" s="12">
        <v>48.674999999999997</v>
      </c>
      <c r="AV251" s="12" t="s">
        <v>249</v>
      </c>
      <c r="AW251" s="12" t="s">
        <v>250</v>
      </c>
      <c r="AX251" s="12" t="s">
        <v>255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</row>
    <row r="252" spans="1:72" hidden="1" x14ac:dyDescent="0.25">
      <c r="A252" s="12" t="s">
        <v>240</v>
      </c>
      <c r="B252" s="12" t="s">
        <v>865</v>
      </c>
      <c r="C252" s="12" t="s">
        <v>866</v>
      </c>
      <c r="D252" s="12" t="s">
        <v>271</v>
      </c>
      <c r="E252" s="12">
        <v>331.69706000000002</v>
      </c>
      <c r="F252" s="12" t="s">
        <v>867</v>
      </c>
      <c r="G252" s="12" t="s">
        <v>868</v>
      </c>
      <c r="H252" s="12" t="s">
        <v>246</v>
      </c>
      <c r="I252" s="12" t="s">
        <v>247</v>
      </c>
      <c r="J252" s="12" t="s">
        <v>248</v>
      </c>
      <c r="K252" s="12">
        <v>330000</v>
      </c>
      <c r="N252" s="12">
        <v>331.69706000000002</v>
      </c>
      <c r="O252" s="12" t="s">
        <v>249</v>
      </c>
      <c r="P252" s="12" t="s">
        <v>250</v>
      </c>
      <c r="Q252" s="12" t="s">
        <v>869</v>
      </c>
      <c r="R252" s="12">
        <v>44609.172154797867</v>
      </c>
      <c r="S252" s="12">
        <v>44609.172154797867</v>
      </c>
      <c r="T252" s="12">
        <v>14796.7312</v>
      </c>
      <c r="U252" s="12">
        <v>52.737586444897133</v>
      </c>
      <c r="V252" s="12">
        <v>52.737586444897133</v>
      </c>
      <c r="W252" s="12">
        <v>50.75</v>
      </c>
      <c r="X252" s="12">
        <v>50.75</v>
      </c>
      <c r="Y252" s="12" t="s">
        <v>252</v>
      </c>
      <c r="Z252" s="12" t="s">
        <v>253</v>
      </c>
      <c r="AA252" s="12" t="s">
        <v>254</v>
      </c>
      <c r="AB252" s="12">
        <v>130000</v>
      </c>
      <c r="AE252" s="12">
        <v>281.9425</v>
      </c>
      <c r="AF252" s="12" t="s">
        <v>249</v>
      </c>
      <c r="AG252" s="12" t="s">
        <v>250</v>
      </c>
      <c r="AH252" s="12" t="s">
        <v>255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2">
        <v>0</v>
      </c>
      <c r="AO252" s="12" t="s">
        <v>256</v>
      </c>
      <c r="AP252" s="12" t="s">
        <v>257</v>
      </c>
      <c r="AQ252" s="12" t="s">
        <v>258</v>
      </c>
      <c r="AR252" s="12">
        <v>200000</v>
      </c>
      <c r="AU252" s="12">
        <v>42.291379999999997</v>
      </c>
      <c r="AV252" s="12" t="s">
        <v>249</v>
      </c>
      <c r="AW252" s="12" t="s">
        <v>250</v>
      </c>
      <c r="AX252" s="12" t="s">
        <v>255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</row>
    <row r="253" spans="1:72" hidden="1" x14ac:dyDescent="0.25">
      <c r="A253" s="12" t="s">
        <v>240</v>
      </c>
      <c r="B253" s="12" t="s">
        <v>865</v>
      </c>
      <c r="C253" s="12" t="s">
        <v>866</v>
      </c>
      <c r="D253" s="12" t="s">
        <v>271</v>
      </c>
      <c r="E253" s="12">
        <v>473.85293999999999</v>
      </c>
      <c r="F253" s="12" t="s">
        <v>867</v>
      </c>
      <c r="G253" s="12" t="s">
        <v>868</v>
      </c>
      <c r="H253" s="12" t="s">
        <v>246</v>
      </c>
      <c r="I253" s="12" t="s">
        <v>247</v>
      </c>
      <c r="J253" s="12" t="s">
        <v>248</v>
      </c>
      <c r="K253" s="12">
        <v>330000</v>
      </c>
      <c r="N253" s="12">
        <v>473.85293999999999</v>
      </c>
      <c r="O253" s="12" t="s">
        <v>249</v>
      </c>
      <c r="P253" s="12" t="s">
        <v>250</v>
      </c>
      <c r="Q253" s="12" t="s">
        <v>869</v>
      </c>
      <c r="R253" s="12">
        <v>44609.172154797867</v>
      </c>
      <c r="S253" s="12">
        <v>44609.172154797867</v>
      </c>
      <c r="T253" s="12">
        <v>21138.187430000002</v>
      </c>
      <c r="U253" s="12">
        <v>52.737586444897133</v>
      </c>
      <c r="V253" s="12">
        <v>52.737586444897133</v>
      </c>
      <c r="W253" s="12">
        <v>50.75</v>
      </c>
      <c r="X253" s="12">
        <v>50.75</v>
      </c>
      <c r="Y253" s="12" t="s">
        <v>256</v>
      </c>
      <c r="Z253" s="12" t="s">
        <v>257</v>
      </c>
      <c r="AA253" s="12" t="s">
        <v>258</v>
      </c>
      <c r="AB253" s="12">
        <v>200000</v>
      </c>
      <c r="AE253" s="12">
        <v>402.77499999999998</v>
      </c>
      <c r="AF253" s="12" t="s">
        <v>249</v>
      </c>
      <c r="AG253" s="12" t="s">
        <v>250</v>
      </c>
      <c r="AH253" s="12" t="s">
        <v>255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2">
        <v>0</v>
      </c>
    </row>
    <row r="254" spans="1:72" hidden="1" x14ac:dyDescent="0.25">
      <c r="A254" s="12" t="s">
        <v>240</v>
      </c>
      <c r="B254" s="12" t="s">
        <v>107</v>
      </c>
      <c r="C254" s="12" t="s">
        <v>108</v>
      </c>
      <c r="D254" s="12" t="s">
        <v>316</v>
      </c>
      <c r="E254" s="12">
        <v>79.482939999999999</v>
      </c>
      <c r="F254" s="12" t="s">
        <v>870</v>
      </c>
      <c r="G254" s="12" t="s">
        <v>871</v>
      </c>
      <c r="H254" s="12" t="s">
        <v>12</v>
      </c>
      <c r="I254" s="12" t="s">
        <v>14</v>
      </c>
      <c r="J254" s="12" t="s">
        <v>1709</v>
      </c>
      <c r="K254" s="12">
        <v>60000</v>
      </c>
      <c r="N254" s="12">
        <v>79.482939999999999</v>
      </c>
      <c r="O254" s="12" t="s">
        <v>1731</v>
      </c>
      <c r="P254" s="12" t="s">
        <v>1732</v>
      </c>
      <c r="Q254" s="12" t="s">
        <v>1846</v>
      </c>
      <c r="R254" s="12">
        <v>9335.3964004078371</v>
      </c>
      <c r="S254" s="12">
        <v>9335.3964004078371</v>
      </c>
      <c r="T254" s="12">
        <v>742.00476000000003</v>
      </c>
      <c r="U254" s="12">
        <v>11.802559357440879</v>
      </c>
      <c r="V254" s="12">
        <v>11.802559357440879</v>
      </c>
      <c r="W254" s="12">
        <v>47.46</v>
      </c>
      <c r="X254" s="12">
        <v>47.46</v>
      </c>
      <c r="Y254" s="12" t="s">
        <v>246</v>
      </c>
      <c r="Z254" s="12" t="s">
        <v>247</v>
      </c>
      <c r="AA254" s="12" t="s">
        <v>248</v>
      </c>
      <c r="AB254" s="12">
        <v>330000</v>
      </c>
      <c r="AE254" s="12">
        <v>79.482939999999999</v>
      </c>
      <c r="AF254" s="12" t="s">
        <v>249</v>
      </c>
      <c r="AG254" s="12" t="s">
        <v>250</v>
      </c>
      <c r="AH254" s="12" t="s">
        <v>1734</v>
      </c>
      <c r="AI254" s="12">
        <v>92398.715939726259</v>
      </c>
      <c r="AJ254" s="12">
        <v>7344.1216999999997</v>
      </c>
      <c r="AK254" s="12">
        <v>91.533123140907477</v>
      </c>
      <c r="AL254" s="12">
        <v>91.533123140907477</v>
      </c>
      <c r="AM254" s="12">
        <v>60.57</v>
      </c>
      <c r="AN254" s="12">
        <v>60.57</v>
      </c>
      <c r="AO254" s="12" t="s">
        <v>252</v>
      </c>
      <c r="AP254" s="12" t="s">
        <v>253</v>
      </c>
      <c r="AQ254" s="12" t="s">
        <v>254</v>
      </c>
      <c r="AR254" s="12">
        <v>130000</v>
      </c>
      <c r="AU254" s="12">
        <v>67.560500000000005</v>
      </c>
      <c r="AV254" s="12" t="s">
        <v>249</v>
      </c>
      <c r="AW254" s="12" t="s">
        <v>250</v>
      </c>
      <c r="AX254" s="12" t="s">
        <v>255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2" t="s">
        <v>256</v>
      </c>
      <c r="BF254" s="12" t="s">
        <v>257</v>
      </c>
      <c r="BG254" s="12" t="s">
        <v>258</v>
      </c>
      <c r="BH254" s="12">
        <v>200000</v>
      </c>
      <c r="BK254" s="12">
        <v>10.134080000000001</v>
      </c>
      <c r="BL254" s="12" t="s">
        <v>249</v>
      </c>
      <c r="BM254" s="12" t="s">
        <v>250</v>
      </c>
      <c r="BN254" s="12" t="s">
        <v>255</v>
      </c>
      <c r="BO254" s="12">
        <v>0</v>
      </c>
      <c r="BP254" s="12">
        <v>0</v>
      </c>
      <c r="BQ254" s="12">
        <v>0</v>
      </c>
      <c r="BR254" s="12">
        <v>0</v>
      </c>
      <c r="BS254" s="12">
        <v>0</v>
      </c>
      <c r="BT254" s="12">
        <v>0</v>
      </c>
    </row>
    <row r="255" spans="1:72" hidden="1" x14ac:dyDescent="0.25">
      <c r="A255" s="12" t="s">
        <v>240</v>
      </c>
      <c r="B255" s="12" t="s">
        <v>107</v>
      </c>
      <c r="C255" s="12" t="s">
        <v>108</v>
      </c>
      <c r="D255" s="12" t="s">
        <v>316</v>
      </c>
      <c r="E255" s="12">
        <v>113.54706</v>
      </c>
      <c r="F255" s="12" t="s">
        <v>870</v>
      </c>
      <c r="G255" s="12" t="s">
        <v>871</v>
      </c>
      <c r="H255" s="12" t="s">
        <v>12</v>
      </c>
      <c r="I255" s="12" t="s">
        <v>14</v>
      </c>
      <c r="J255" s="12" t="s">
        <v>1709</v>
      </c>
      <c r="K255" s="12">
        <v>60000</v>
      </c>
      <c r="N255" s="12">
        <v>113.54706</v>
      </c>
      <c r="O255" s="12" t="s">
        <v>1731</v>
      </c>
      <c r="P255" s="12" t="s">
        <v>1732</v>
      </c>
      <c r="Q255" s="12" t="s">
        <v>1846</v>
      </c>
      <c r="R255" s="12">
        <v>9335.3964004078371</v>
      </c>
      <c r="S255" s="12">
        <v>9335.3964004078371</v>
      </c>
      <c r="T255" s="12">
        <v>1060.0068100000001</v>
      </c>
      <c r="U255" s="12">
        <v>11.802559357440879</v>
      </c>
      <c r="V255" s="12">
        <v>11.802559357440879</v>
      </c>
      <c r="W255" s="12">
        <v>47.46</v>
      </c>
      <c r="X255" s="12">
        <v>47.46</v>
      </c>
      <c r="Y255" s="12" t="s">
        <v>246</v>
      </c>
      <c r="Z255" s="12" t="s">
        <v>247</v>
      </c>
      <c r="AA255" s="12" t="s">
        <v>248</v>
      </c>
      <c r="AB255" s="12">
        <v>330000</v>
      </c>
      <c r="AE255" s="12">
        <v>113.54706</v>
      </c>
      <c r="AF255" s="12" t="s">
        <v>249</v>
      </c>
      <c r="AG255" s="12" t="s">
        <v>250</v>
      </c>
      <c r="AH255" s="12" t="s">
        <v>1734</v>
      </c>
      <c r="AI255" s="12">
        <v>92398.715939726259</v>
      </c>
      <c r="AJ255" s="12">
        <v>10491.602440000001</v>
      </c>
      <c r="AK255" s="12">
        <v>91.533123140907477</v>
      </c>
      <c r="AL255" s="12">
        <v>91.533123140907477</v>
      </c>
      <c r="AM255" s="12">
        <v>60.57</v>
      </c>
      <c r="AN255" s="12">
        <v>60.57</v>
      </c>
      <c r="AO255" s="12" t="s">
        <v>256</v>
      </c>
      <c r="AP255" s="12" t="s">
        <v>257</v>
      </c>
      <c r="AQ255" s="12" t="s">
        <v>258</v>
      </c>
      <c r="AR255" s="12">
        <v>200000</v>
      </c>
      <c r="AU255" s="12">
        <v>96.515000000000001</v>
      </c>
      <c r="AV255" s="12" t="s">
        <v>249</v>
      </c>
      <c r="AW255" s="12" t="s">
        <v>250</v>
      </c>
      <c r="AX255" s="12" t="s">
        <v>255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0</v>
      </c>
    </row>
    <row r="256" spans="1:72" hidden="1" x14ac:dyDescent="0.25">
      <c r="A256" s="12" t="s">
        <v>240</v>
      </c>
      <c r="B256" s="12" t="s">
        <v>63</v>
      </c>
      <c r="C256" s="12" t="s">
        <v>64</v>
      </c>
      <c r="D256" s="12" t="s">
        <v>403</v>
      </c>
      <c r="E256" s="12">
        <v>153.16824</v>
      </c>
      <c r="F256" s="12" t="s">
        <v>873</v>
      </c>
      <c r="G256" s="12" t="s">
        <v>874</v>
      </c>
      <c r="H256" s="12" t="s">
        <v>3</v>
      </c>
      <c r="I256" s="12" t="s">
        <v>5</v>
      </c>
      <c r="J256" s="12" t="s">
        <v>1709</v>
      </c>
      <c r="K256" s="12">
        <v>150000</v>
      </c>
      <c r="N256" s="12">
        <v>153.16824</v>
      </c>
      <c r="O256" s="12" t="s">
        <v>1765</v>
      </c>
      <c r="P256" s="12" t="s">
        <v>1766</v>
      </c>
      <c r="Q256" s="12" t="s">
        <v>1847</v>
      </c>
      <c r="R256" s="12">
        <v>16153.036482051941</v>
      </c>
      <c r="S256" s="12">
        <v>16153.036482051941</v>
      </c>
      <c r="T256" s="12">
        <v>2474.1320900000001</v>
      </c>
      <c r="U256" s="12">
        <v>23.266485731699809</v>
      </c>
      <c r="V256" s="12">
        <v>23.266485731699809</v>
      </c>
      <c r="W256" s="12">
        <v>41.66</v>
      </c>
      <c r="X256" s="12">
        <v>41.66</v>
      </c>
      <c r="Y256" s="12" t="s">
        <v>246</v>
      </c>
      <c r="Z256" s="12" t="s">
        <v>247</v>
      </c>
      <c r="AA256" s="12" t="s">
        <v>248</v>
      </c>
      <c r="AB256" s="12">
        <v>330000</v>
      </c>
      <c r="AE256" s="12">
        <v>153.16824</v>
      </c>
      <c r="AF256" s="12" t="s">
        <v>249</v>
      </c>
      <c r="AG256" s="12" t="s">
        <v>250</v>
      </c>
      <c r="AH256" s="12" t="s">
        <v>1768</v>
      </c>
      <c r="AI256" s="12">
        <v>144359.4983425049</v>
      </c>
      <c r="AJ256" s="12">
        <v>22111.28961</v>
      </c>
      <c r="AK256" s="12">
        <v>151.32894714710849</v>
      </c>
      <c r="AL256" s="12">
        <v>151.32894714710849</v>
      </c>
      <c r="AM256" s="12">
        <v>57.24</v>
      </c>
      <c r="AN256" s="12">
        <v>57.24</v>
      </c>
      <c r="AO256" s="12" t="s">
        <v>252</v>
      </c>
      <c r="AP256" s="12" t="s">
        <v>253</v>
      </c>
      <c r="AQ256" s="12" t="s">
        <v>254</v>
      </c>
      <c r="AR256" s="12">
        <v>130000</v>
      </c>
      <c r="AU256" s="12">
        <v>130.19300000000001</v>
      </c>
      <c r="AV256" s="12" t="s">
        <v>249</v>
      </c>
      <c r="AW256" s="12" t="s">
        <v>250</v>
      </c>
      <c r="AX256" s="12" t="s">
        <v>255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 t="s">
        <v>256</v>
      </c>
      <c r="BF256" s="12" t="s">
        <v>257</v>
      </c>
      <c r="BG256" s="12" t="s">
        <v>258</v>
      </c>
      <c r="BH256" s="12">
        <v>200000</v>
      </c>
      <c r="BK256" s="12">
        <v>19.528949999999998</v>
      </c>
      <c r="BL256" s="12" t="s">
        <v>249</v>
      </c>
      <c r="BM256" s="12" t="s">
        <v>250</v>
      </c>
      <c r="BN256" s="12" t="s">
        <v>255</v>
      </c>
      <c r="BO256" s="12">
        <v>0</v>
      </c>
      <c r="BP256" s="12">
        <v>0</v>
      </c>
      <c r="BQ256" s="12">
        <v>0</v>
      </c>
      <c r="BR256" s="12">
        <v>0</v>
      </c>
      <c r="BS256" s="12">
        <v>0</v>
      </c>
      <c r="BT256" s="12">
        <v>0</v>
      </c>
    </row>
    <row r="257" spans="1:72" hidden="1" x14ac:dyDescent="0.25">
      <c r="A257" s="12" t="s">
        <v>240</v>
      </c>
      <c r="B257" s="12" t="s">
        <v>63</v>
      </c>
      <c r="C257" s="12" t="s">
        <v>64</v>
      </c>
      <c r="D257" s="12" t="s">
        <v>403</v>
      </c>
      <c r="E257" s="12">
        <v>218.81175999999999</v>
      </c>
      <c r="F257" s="12" t="s">
        <v>873</v>
      </c>
      <c r="G257" s="12" t="s">
        <v>874</v>
      </c>
      <c r="H257" s="12" t="s">
        <v>3</v>
      </c>
      <c r="I257" s="12" t="s">
        <v>5</v>
      </c>
      <c r="J257" s="12" t="s">
        <v>1709</v>
      </c>
      <c r="K257" s="12">
        <v>150000</v>
      </c>
      <c r="N257" s="12">
        <v>218.81175999999999</v>
      </c>
      <c r="O257" s="12" t="s">
        <v>1765</v>
      </c>
      <c r="P257" s="12" t="s">
        <v>1766</v>
      </c>
      <c r="Q257" s="12" t="s">
        <v>1847</v>
      </c>
      <c r="R257" s="12">
        <v>16153.036482051941</v>
      </c>
      <c r="S257" s="12">
        <v>16153.036482051941</v>
      </c>
      <c r="T257" s="12">
        <v>3534.47442</v>
      </c>
      <c r="U257" s="12">
        <v>23.266485731699809</v>
      </c>
      <c r="V257" s="12">
        <v>23.266485731699809</v>
      </c>
      <c r="W257" s="12">
        <v>41.66</v>
      </c>
      <c r="X257" s="12">
        <v>41.66</v>
      </c>
      <c r="Y257" s="12" t="s">
        <v>246</v>
      </c>
      <c r="Z257" s="12" t="s">
        <v>247</v>
      </c>
      <c r="AA257" s="12" t="s">
        <v>248</v>
      </c>
      <c r="AB257" s="12">
        <v>330000</v>
      </c>
      <c r="AE257" s="12">
        <v>218.81175999999999</v>
      </c>
      <c r="AF257" s="12" t="s">
        <v>249</v>
      </c>
      <c r="AG257" s="12" t="s">
        <v>250</v>
      </c>
      <c r="AH257" s="12" t="s">
        <v>1768</v>
      </c>
      <c r="AI257" s="12">
        <v>144359.4983425049</v>
      </c>
      <c r="AJ257" s="12">
        <v>31587.55658</v>
      </c>
      <c r="AK257" s="12">
        <v>151.32894714710849</v>
      </c>
      <c r="AL257" s="12">
        <v>151.32894714710849</v>
      </c>
      <c r="AM257" s="12">
        <v>57.24</v>
      </c>
      <c r="AN257" s="12">
        <v>57.24</v>
      </c>
      <c r="AO257" s="12" t="s">
        <v>256</v>
      </c>
      <c r="AP257" s="12" t="s">
        <v>257</v>
      </c>
      <c r="AQ257" s="12" t="s">
        <v>258</v>
      </c>
      <c r="AR257" s="12">
        <v>200000</v>
      </c>
      <c r="AU257" s="12">
        <v>185.99</v>
      </c>
      <c r="AV257" s="12" t="s">
        <v>249</v>
      </c>
      <c r="AW257" s="12" t="s">
        <v>250</v>
      </c>
      <c r="AX257" s="12" t="s">
        <v>255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</row>
    <row r="258" spans="1:72" hidden="1" x14ac:dyDescent="0.25">
      <c r="A258" s="12" t="s">
        <v>240</v>
      </c>
      <c r="B258" s="12" t="s">
        <v>876</v>
      </c>
      <c r="C258" s="12" t="s">
        <v>877</v>
      </c>
      <c r="D258" s="12" t="s">
        <v>294</v>
      </c>
      <c r="E258" s="12">
        <v>28.988240000000001</v>
      </c>
      <c r="F258" s="12" t="s">
        <v>878</v>
      </c>
      <c r="G258" s="12" t="s">
        <v>879</v>
      </c>
      <c r="H258" s="12" t="s">
        <v>33</v>
      </c>
      <c r="I258" s="12" t="s">
        <v>35</v>
      </c>
      <c r="J258" s="12" t="s">
        <v>1709</v>
      </c>
      <c r="K258" s="12">
        <v>60000</v>
      </c>
      <c r="N258" s="12">
        <v>28.988240000000001</v>
      </c>
      <c r="O258" s="12" t="s">
        <v>1722</v>
      </c>
      <c r="P258" s="12" t="s">
        <v>1723</v>
      </c>
      <c r="Q258" s="12" t="s">
        <v>1848</v>
      </c>
      <c r="R258" s="12">
        <v>27894.944451166099</v>
      </c>
      <c r="S258" s="12">
        <v>27894.944451166099</v>
      </c>
      <c r="T258" s="12">
        <v>808.62521000000004</v>
      </c>
      <c r="U258" s="12">
        <v>37.911569247758187</v>
      </c>
      <c r="V258" s="12">
        <v>37.911569247758187</v>
      </c>
      <c r="W258" s="12">
        <v>44.15</v>
      </c>
      <c r="X258" s="12">
        <v>44.15</v>
      </c>
      <c r="Y258" s="12" t="s">
        <v>246</v>
      </c>
      <c r="Z258" s="12" t="s">
        <v>247</v>
      </c>
      <c r="AA258" s="12" t="s">
        <v>248</v>
      </c>
      <c r="AB258" s="12">
        <v>330000</v>
      </c>
      <c r="AE258" s="12">
        <v>28.988240000000001</v>
      </c>
      <c r="AF258" s="12" t="s">
        <v>249</v>
      </c>
      <c r="AG258" s="12" t="s">
        <v>250</v>
      </c>
      <c r="AH258" s="12" t="s">
        <v>1725</v>
      </c>
      <c r="AI258" s="12">
        <v>186520.5987162455</v>
      </c>
      <c r="AJ258" s="12">
        <v>5406.9030000000002</v>
      </c>
      <c r="AK258" s="12">
        <v>200.78056984332409</v>
      </c>
      <c r="AL258" s="12">
        <v>200.78056984332409</v>
      </c>
      <c r="AM258" s="12">
        <v>55.74</v>
      </c>
      <c r="AN258" s="12">
        <v>55.74</v>
      </c>
      <c r="AO258" s="12" t="s">
        <v>252</v>
      </c>
      <c r="AP258" s="12" t="s">
        <v>253</v>
      </c>
      <c r="AQ258" s="12" t="s">
        <v>254</v>
      </c>
      <c r="AR258" s="12">
        <v>130000</v>
      </c>
      <c r="AU258" s="12">
        <v>24.64</v>
      </c>
      <c r="AV258" s="12" t="s">
        <v>249</v>
      </c>
      <c r="AW258" s="12" t="s">
        <v>250</v>
      </c>
      <c r="AX258" s="12" t="s">
        <v>255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0</v>
      </c>
      <c r="BE258" s="12" t="s">
        <v>256</v>
      </c>
      <c r="BF258" s="12" t="s">
        <v>257</v>
      </c>
      <c r="BG258" s="12" t="s">
        <v>258</v>
      </c>
      <c r="BH258" s="12">
        <v>200000</v>
      </c>
      <c r="BK258" s="12">
        <v>3.6960000000000002</v>
      </c>
      <c r="BL258" s="12" t="s">
        <v>249</v>
      </c>
      <c r="BM258" s="12" t="s">
        <v>250</v>
      </c>
      <c r="BN258" s="12" t="s">
        <v>255</v>
      </c>
      <c r="BO258" s="12">
        <v>0</v>
      </c>
      <c r="BP258" s="12">
        <v>0</v>
      </c>
      <c r="BQ258" s="12">
        <v>0</v>
      </c>
      <c r="BR258" s="12">
        <v>0</v>
      </c>
      <c r="BS258" s="12">
        <v>0</v>
      </c>
      <c r="BT258" s="12">
        <v>0</v>
      </c>
    </row>
    <row r="259" spans="1:72" hidden="1" x14ac:dyDescent="0.25">
      <c r="A259" s="12" t="s">
        <v>240</v>
      </c>
      <c r="B259" s="12" t="s">
        <v>876</v>
      </c>
      <c r="C259" s="12" t="s">
        <v>877</v>
      </c>
      <c r="D259" s="12" t="s">
        <v>294</v>
      </c>
      <c r="E259" s="12">
        <v>41.411760000000001</v>
      </c>
      <c r="F259" s="12" t="s">
        <v>878</v>
      </c>
      <c r="G259" s="12" t="s">
        <v>879</v>
      </c>
      <c r="H259" s="12" t="s">
        <v>33</v>
      </c>
      <c r="I259" s="12" t="s">
        <v>35</v>
      </c>
      <c r="J259" s="12" t="s">
        <v>1709</v>
      </c>
      <c r="K259" s="12">
        <v>60000</v>
      </c>
      <c r="N259" s="12">
        <v>41.411760000000001</v>
      </c>
      <c r="O259" s="12" t="s">
        <v>1722</v>
      </c>
      <c r="P259" s="12" t="s">
        <v>1723</v>
      </c>
      <c r="Q259" s="12" t="s">
        <v>1848</v>
      </c>
      <c r="R259" s="12">
        <v>27894.944451166099</v>
      </c>
      <c r="S259" s="12">
        <v>27894.944451166099</v>
      </c>
      <c r="T259" s="12">
        <v>1155.1788799999999</v>
      </c>
      <c r="U259" s="12">
        <v>37.911569247758187</v>
      </c>
      <c r="V259" s="12">
        <v>37.911569247758187</v>
      </c>
      <c r="W259" s="12">
        <v>44.15</v>
      </c>
      <c r="X259" s="12">
        <v>44.15</v>
      </c>
      <c r="Y259" s="12" t="s">
        <v>246</v>
      </c>
      <c r="Z259" s="12" t="s">
        <v>247</v>
      </c>
      <c r="AA259" s="12" t="s">
        <v>248</v>
      </c>
      <c r="AB259" s="12">
        <v>330000</v>
      </c>
      <c r="AE259" s="12">
        <v>41.411760000000001</v>
      </c>
      <c r="AF259" s="12" t="s">
        <v>249</v>
      </c>
      <c r="AG259" s="12" t="s">
        <v>250</v>
      </c>
      <c r="AH259" s="12" t="s">
        <v>1725</v>
      </c>
      <c r="AI259" s="12">
        <v>186520.5987162455</v>
      </c>
      <c r="AJ259" s="12">
        <v>7724.1471499999998</v>
      </c>
      <c r="AK259" s="12">
        <v>200.78056984332409</v>
      </c>
      <c r="AL259" s="12">
        <v>200.78056984332409</v>
      </c>
      <c r="AM259" s="12">
        <v>55.74</v>
      </c>
      <c r="AN259" s="12">
        <v>55.74</v>
      </c>
      <c r="AO259" s="12" t="s">
        <v>256</v>
      </c>
      <c r="AP259" s="12" t="s">
        <v>257</v>
      </c>
      <c r="AQ259" s="12" t="s">
        <v>258</v>
      </c>
      <c r="AR259" s="12">
        <v>200000</v>
      </c>
      <c r="AU259" s="12">
        <v>35.200000000000003</v>
      </c>
      <c r="AV259" s="12" t="s">
        <v>249</v>
      </c>
      <c r="AW259" s="12" t="s">
        <v>250</v>
      </c>
      <c r="AX259" s="12" t="s">
        <v>255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</row>
    <row r="260" spans="1:72" hidden="1" x14ac:dyDescent="0.25">
      <c r="A260" s="12" t="s">
        <v>240</v>
      </c>
      <c r="B260" s="12" t="s">
        <v>881</v>
      </c>
      <c r="C260" s="12" t="s">
        <v>882</v>
      </c>
      <c r="D260" s="12" t="s">
        <v>283</v>
      </c>
      <c r="E260" s="12">
        <v>100.44176</v>
      </c>
      <c r="F260" s="12" t="s">
        <v>883</v>
      </c>
      <c r="G260" s="12" t="s">
        <v>884</v>
      </c>
      <c r="H260" s="12" t="s">
        <v>246</v>
      </c>
      <c r="I260" s="12" t="s">
        <v>247</v>
      </c>
      <c r="J260" s="12" t="s">
        <v>248</v>
      </c>
      <c r="K260" s="12">
        <v>330000</v>
      </c>
      <c r="N260" s="12">
        <v>100.44176</v>
      </c>
      <c r="O260" s="12" t="s">
        <v>249</v>
      </c>
      <c r="P260" s="12" t="s">
        <v>250</v>
      </c>
      <c r="Q260" s="12" t="s">
        <v>885</v>
      </c>
      <c r="R260" s="12">
        <v>35961.155394371694</v>
      </c>
      <c r="S260" s="12">
        <v>35961.155394371694</v>
      </c>
      <c r="T260" s="12">
        <v>3612.00191</v>
      </c>
      <c r="U260" s="12">
        <v>41.174876591792803</v>
      </c>
      <c r="V260" s="12">
        <v>41.174876591792803</v>
      </c>
      <c r="W260" s="12">
        <v>52.4</v>
      </c>
      <c r="X260" s="12">
        <v>52.4</v>
      </c>
      <c r="Y260" s="12" t="s">
        <v>252</v>
      </c>
      <c r="Z260" s="12" t="s">
        <v>253</v>
      </c>
      <c r="AA260" s="12" t="s">
        <v>254</v>
      </c>
      <c r="AB260" s="12">
        <v>130000</v>
      </c>
      <c r="AE260" s="12">
        <v>85.375500000000002</v>
      </c>
      <c r="AF260" s="12" t="s">
        <v>249</v>
      </c>
      <c r="AG260" s="12" t="s">
        <v>250</v>
      </c>
      <c r="AH260" s="12" t="s">
        <v>255</v>
      </c>
      <c r="AI260" s="12">
        <v>0</v>
      </c>
      <c r="AJ260" s="12">
        <v>0</v>
      </c>
      <c r="AK260" s="12">
        <v>0</v>
      </c>
      <c r="AL260" s="12">
        <v>0</v>
      </c>
      <c r="AM260" s="12">
        <v>0</v>
      </c>
      <c r="AN260" s="12">
        <v>0</v>
      </c>
      <c r="AO260" s="12" t="s">
        <v>256</v>
      </c>
      <c r="AP260" s="12" t="s">
        <v>257</v>
      </c>
      <c r="AQ260" s="12" t="s">
        <v>258</v>
      </c>
      <c r="AR260" s="12">
        <v>200000</v>
      </c>
      <c r="AU260" s="12">
        <v>12.806330000000001</v>
      </c>
      <c r="AV260" s="12" t="s">
        <v>249</v>
      </c>
      <c r="AW260" s="12" t="s">
        <v>250</v>
      </c>
      <c r="AX260" s="12" t="s">
        <v>255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>
        <v>0</v>
      </c>
    </row>
    <row r="261" spans="1:72" hidden="1" x14ac:dyDescent="0.25">
      <c r="A261" s="12" t="s">
        <v>240</v>
      </c>
      <c r="B261" s="12" t="s">
        <v>881</v>
      </c>
      <c r="C261" s="12" t="s">
        <v>882</v>
      </c>
      <c r="D261" s="12" t="s">
        <v>283</v>
      </c>
      <c r="E261" s="12">
        <v>143.48823999999999</v>
      </c>
      <c r="F261" s="12" t="s">
        <v>883</v>
      </c>
      <c r="G261" s="12" t="s">
        <v>884</v>
      </c>
      <c r="H261" s="12" t="s">
        <v>246</v>
      </c>
      <c r="I261" s="12" t="s">
        <v>247</v>
      </c>
      <c r="J261" s="12" t="s">
        <v>248</v>
      </c>
      <c r="K261" s="12">
        <v>330000</v>
      </c>
      <c r="N261" s="12">
        <v>143.48823999999999</v>
      </c>
      <c r="O261" s="12" t="s">
        <v>249</v>
      </c>
      <c r="P261" s="12" t="s">
        <v>250</v>
      </c>
      <c r="Q261" s="12" t="s">
        <v>885</v>
      </c>
      <c r="R261" s="12">
        <v>35961.155394371694</v>
      </c>
      <c r="S261" s="12">
        <v>35961.155394371694</v>
      </c>
      <c r="T261" s="12">
        <v>5160.0027300000002</v>
      </c>
      <c r="U261" s="12">
        <v>41.174876591792803</v>
      </c>
      <c r="V261" s="12">
        <v>41.174876591792803</v>
      </c>
      <c r="W261" s="12">
        <v>52.4</v>
      </c>
      <c r="X261" s="12">
        <v>52.4</v>
      </c>
      <c r="Y261" s="12" t="s">
        <v>256</v>
      </c>
      <c r="Z261" s="12" t="s">
        <v>257</v>
      </c>
      <c r="AA261" s="12" t="s">
        <v>258</v>
      </c>
      <c r="AB261" s="12">
        <v>200000</v>
      </c>
      <c r="AE261" s="12">
        <v>121.965</v>
      </c>
      <c r="AF261" s="12" t="s">
        <v>249</v>
      </c>
      <c r="AG261" s="12" t="s">
        <v>250</v>
      </c>
      <c r="AH261" s="12" t="s">
        <v>255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0</v>
      </c>
    </row>
    <row r="262" spans="1:72" hidden="1" x14ac:dyDescent="0.25">
      <c r="A262" s="12" t="s">
        <v>240</v>
      </c>
      <c r="B262" s="12" t="s">
        <v>886</v>
      </c>
      <c r="C262" s="12" t="s">
        <v>887</v>
      </c>
      <c r="D262" s="12" t="s">
        <v>306</v>
      </c>
      <c r="E262" s="12">
        <v>147.58882</v>
      </c>
      <c r="F262" s="12" t="s">
        <v>888</v>
      </c>
      <c r="G262" s="12" t="s">
        <v>889</v>
      </c>
      <c r="H262" s="12" t="s">
        <v>18</v>
      </c>
      <c r="I262" s="12" t="s">
        <v>20</v>
      </c>
      <c r="J262" s="12" t="s">
        <v>1709</v>
      </c>
      <c r="K262" s="12">
        <v>100000</v>
      </c>
      <c r="N262" s="12">
        <v>147.58882</v>
      </c>
      <c r="O262" s="12" t="s">
        <v>1726</v>
      </c>
      <c r="P262" s="12" t="s">
        <v>1727</v>
      </c>
      <c r="Q262" s="12" t="s">
        <v>1849</v>
      </c>
      <c r="R262" s="12">
        <v>58239.169105777422</v>
      </c>
      <c r="S262" s="12">
        <v>58239.169105777422</v>
      </c>
      <c r="T262" s="12">
        <v>8595.4504500000003</v>
      </c>
      <c r="U262" s="12">
        <v>53.343781264029602</v>
      </c>
      <c r="V262" s="12">
        <v>53.343781264029602</v>
      </c>
      <c r="W262" s="12">
        <v>65.510000000000005</v>
      </c>
      <c r="X262" s="12">
        <v>65.510000000000005</v>
      </c>
      <c r="Y262" s="12" t="s">
        <v>246</v>
      </c>
      <c r="Z262" s="12" t="s">
        <v>247</v>
      </c>
      <c r="AA262" s="12" t="s">
        <v>248</v>
      </c>
      <c r="AB262" s="12">
        <v>330000</v>
      </c>
      <c r="AE262" s="12">
        <v>147.58882</v>
      </c>
      <c r="AF262" s="12" t="s">
        <v>249</v>
      </c>
      <c r="AG262" s="12" t="s">
        <v>250</v>
      </c>
      <c r="AH262" s="12" t="s">
        <v>1729</v>
      </c>
      <c r="AI262" s="12">
        <v>72807.185909893757</v>
      </c>
      <c r="AJ262" s="12">
        <v>10745.52691</v>
      </c>
      <c r="AK262" s="12">
        <v>80.117866425938217</v>
      </c>
      <c r="AL262" s="12">
        <v>80.117866425938217</v>
      </c>
      <c r="AM262" s="12">
        <v>54.53</v>
      </c>
      <c r="AN262" s="12">
        <v>54.53</v>
      </c>
      <c r="AO262" s="12" t="s">
        <v>252</v>
      </c>
      <c r="AP262" s="12" t="s">
        <v>253</v>
      </c>
      <c r="AQ262" s="12" t="s">
        <v>254</v>
      </c>
      <c r="AR262" s="12">
        <v>130000</v>
      </c>
      <c r="AU262" s="12">
        <v>125.45050000000001</v>
      </c>
      <c r="AV262" s="12" t="s">
        <v>249</v>
      </c>
      <c r="AW262" s="12" t="s">
        <v>250</v>
      </c>
      <c r="AX262" s="12" t="s">
        <v>255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2" t="s">
        <v>256</v>
      </c>
      <c r="BF262" s="12" t="s">
        <v>257</v>
      </c>
      <c r="BG262" s="12" t="s">
        <v>258</v>
      </c>
      <c r="BH262" s="12">
        <v>200000</v>
      </c>
      <c r="BK262" s="12">
        <v>18.81758</v>
      </c>
      <c r="BL262" s="12" t="s">
        <v>249</v>
      </c>
      <c r="BM262" s="12" t="s">
        <v>250</v>
      </c>
      <c r="BN262" s="12" t="s">
        <v>255</v>
      </c>
      <c r="BO262" s="12">
        <v>0</v>
      </c>
      <c r="BP262" s="12">
        <v>0</v>
      </c>
      <c r="BQ262" s="12">
        <v>0</v>
      </c>
      <c r="BR262" s="12">
        <v>0</v>
      </c>
      <c r="BS262" s="12">
        <v>0</v>
      </c>
      <c r="BT262" s="12">
        <v>0</v>
      </c>
    </row>
    <row r="263" spans="1:72" hidden="1" x14ac:dyDescent="0.25">
      <c r="A263" s="12" t="s">
        <v>240</v>
      </c>
      <c r="B263" s="12" t="s">
        <v>886</v>
      </c>
      <c r="C263" s="12" t="s">
        <v>887</v>
      </c>
      <c r="D263" s="12" t="s">
        <v>306</v>
      </c>
      <c r="E263" s="12">
        <v>210.84118000000001</v>
      </c>
      <c r="F263" s="12" t="s">
        <v>888</v>
      </c>
      <c r="G263" s="12" t="s">
        <v>889</v>
      </c>
      <c r="H263" s="12" t="s">
        <v>18</v>
      </c>
      <c r="I263" s="12" t="s">
        <v>20</v>
      </c>
      <c r="J263" s="12" t="s">
        <v>1709</v>
      </c>
      <c r="K263" s="12">
        <v>100000</v>
      </c>
      <c r="N263" s="12">
        <v>210.84118000000001</v>
      </c>
      <c r="O263" s="12" t="s">
        <v>1726</v>
      </c>
      <c r="P263" s="12" t="s">
        <v>1727</v>
      </c>
      <c r="Q263" s="12" t="s">
        <v>1849</v>
      </c>
      <c r="R263" s="12">
        <v>58239.169105777422</v>
      </c>
      <c r="S263" s="12">
        <v>58239.169105777422</v>
      </c>
      <c r="T263" s="12">
        <v>12279.21493</v>
      </c>
      <c r="U263" s="12">
        <v>53.343781264029602</v>
      </c>
      <c r="V263" s="12">
        <v>53.343781264029602</v>
      </c>
      <c r="W263" s="12">
        <v>65.510000000000005</v>
      </c>
      <c r="X263" s="12">
        <v>65.510000000000005</v>
      </c>
      <c r="Y263" s="12" t="s">
        <v>246</v>
      </c>
      <c r="Z263" s="12" t="s">
        <v>247</v>
      </c>
      <c r="AA263" s="12" t="s">
        <v>248</v>
      </c>
      <c r="AB263" s="12">
        <v>330000</v>
      </c>
      <c r="AE263" s="12">
        <v>210.84118000000001</v>
      </c>
      <c r="AF263" s="12" t="s">
        <v>249</v>
      </c>
      <c r="AG263" s="12" t="s">
        <v>250</v>
      </c>
      <c r="AH263" s="12" t="s">
        <v>1729</v>
      </c>
      <c r="AI263" s="12">
        <v>72807.185909893757</v>
      </c>
      <c r="AJ263" s="12">
        <v>15350.75274</v>
      </c>
      <c r="AK263" s="12">
        <v>80.117866425938217</v>
      </c>
      <c r="AL263" s="12">
        <v>80.117866425938217</v>
      </c>
      <c r="AM263" s="12">
        <v>54.53</v>
      </c>
      <c r="AN263" s="12">
        <v>54.53</v>
      </c>
      <c r="AO263" s="12" t="s">
        <v>256</v>
      </c>
      <c r="AP263" s="12" t="s">
        <v>257</v>
      </c>
      <c r="AQ263" s="12" t="s">
        <v>258</v>
      </c>
      <c r="AR263" s="12">
        <v>200000</v>
      </c>
      <c r="AU263" s="12">
        <v>179.215</v>
      </c>
      <c r="AV263" s="12" t="s">
        <v>249</v>
      </c>
      <c r="AW263" s="12" t="s">
        <v>250</v>
      </c>
      <c r="AX263" s="12" t="s">
        <v>255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</row>
    <row r="264" spans="1:72" hidden="1" x14ac:dyDescent="0.25">
      <c r="A264" s="12" t="s">
        <v>240</v>
      </c>
      <c r="B264" s="12" t="s">
        <v>891</v>
      </c>
      <c r="C264" s="12" t="s">
        <v>892</v>
      </c>
      <c r="D264" s="12" t="s">
        <v>344</v>
      </c>
      <c r="E264" s="12">
        <v>43.074710000000003</v>
      </c>
      <c r="F264" s="12" t="s">
        <v>893</v>
      </c>
      <c r="G264" s="12" t="s">
        <v>894</v>
      </c>
      <c r="H264" s="12" t="s">
        <v>42</v>
      </c>
      <c r="I264" s="12" t="s">
        <v>44</v>
      </c>
      <c r="J264" s="12" t="s">
        <v>1709</v>
      </c>
      <c r="K264" s="12">
        <v>150000</v>
      </c>
      <c r="N264" s="12">
        <v>43.074710000000003</v>
      </c>
      <c r="O264" s="12" t="s">
        <v>1745</v>
      </c>
      <c r="P264" s="12" t="s">
        <v>1746</v>
      </c>
      <c r="Q264" s="12" t="s">
        <v>1850</v>
      </c>
      <c r="R264" s="12">
        <v>17676.00820524291</v>
      </c>
      <c r="S264" s="12">
        <v>17676.00820524291</v>
      </c>
      <c r="T264" s="12">
        <v>761.38886000000002</v>
      </c>
      <c r="U264" s="12">
        <v>21.605056599024429</v>
      </c>
      <c r="V264" s="12">
        <v>21.605056599024429</v>
      </c>
      <c r="W264" s="12">
        <v>49.09</v>
      </c>
      <c r="X264" s="12">
        <v>49.09</v>
      </c>
      <c r="Y264" s="12" t="s">
        <v>246</v>
      </c>
      <c r="Z264" s="12" t="s">
        <v>247</v>
      </c>
      <c r="AA264" s="12" t="s">
        <v>248</v>
      </c>
      <c r="AB264" s="12">
        <v>330000</v>
      </c>
      <c r="AE264" s="12">
        <v>43.074710000000003</v>
      </c>
      <c r="AF264" s="12" t="s">
        <v>249</v>
      </c>
      <c r="AG264" s="12" t="s">
        <v>250</v>
      </c>
      <c r="AH264" s="12" t="s">
        <v>1748</v>
      </c>
      <c r="AI264" s="12">
        <v>114707.8738100098</v>
      </c>
      <c r="AJ264" s="12">
        <v>4941.0079299999998</v>
      </c>
      <c r="AK264" s="12">
        <v>126.65685652144759</v>
      </c>
      <c r="AL264" s="12">
        <v>126.65685652144759</v>
      </c>
      <c r="AM264" s="12">
        <v>54.34</v>
      </c>
      <c r="AN264" s="12">
        <v>54.34</v>
      </c>
      <c r="AO264" s="12" t="s">
        <v>252</v>
      </c>
      <c r="AP264" s="12" t="s">
        <v>253</v>
      </c>
      <c r="AQ264" s="12" t="s">
        <v>254</v>
      </c>
      <c r="AR264" s="12">
        <v>130000</v>
      </c>
      <c r="AU264" s="12">
        <v>36.613500000000002</v>
      </c>
      <c r="AV264" s="12" t="s">
        <v>249</v>
      </c>
      <c r="AW264" s="12" t="s">
        <v>250</v>
      </c>
      <c r="AX264" s="12" t="s">
        <v>255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2" t="s">
        <v>256</v>
      </c>
      <c r="BF264" s="12" t="s">
        <v>257</v>
      </c>
      <c r="BG264" s="12" t="s">
        <v>258</v>
      </c>
      <c r="BH264" s="12">
        <v>200000</v>
      </c>
      <c r="BK264" s="12">
        <v>5.4920299999999997</v>
      </c>
      <c r="BL264" s="12" t="s">
        <v>249</v>
      </c>
      <c r="BM264" s="12" t="s">
        <v>250</v>
      </c>
      <c r="BN264" s="12" t="s">
        <v>255</v>
      </c>
      <c r="BO264" s="12">
        <v>0</v>
      </c>
      <c r="BP264" s="12">
        <v>0</v>
      </c>
      <c r="BQ264" s="12">
        <v>0</v>
      </c>
      <c r="BR264" s="12">
        <v>0</v>
      </c>
      <c r="BS264" s="12">
        <v>0</v>
      </c>
      <c r="BT264" s="12">
        <v>0</v>
      </c>
    </row>
    <row r="265" spans="1:72" hidden="1" x14ac:dyDescent="0.25">
      <c r="A265" s="12" t="s">
        <v>240</v>
      </c>
      <c r="B265" s="12" t="s">
        <v>891</v>
      </c>
      <c r="C265" s="12" t="s">
        <v>892</v>
      </c>
      <c r="D265" s="12" t="s">
        <v>344</v>
      </c>
      <c r="E265" s="12">
        <v>61.535290000000003</v>
      </c>
      <c r="F265" s="12" t="s">
        <v>893</v>
      </c>
      <c r="G265" s="12" t="s">
        <v>894</v>
      </c>
      <c r="H265" s="12" t="s">
        <v>42</v>
      </c>
      <c r="I265" s="12" t="s">
        <v>44</v>
      </c>
      <c r="J265" s="12" t="s">
        <v>1709</v>
      </c>
      <c r="K265" s="12">
        <v>150000</v>
      </c>
      <c r="N265" s="12">
        <v>61.535290000000003</v>
      </c>
      <c r="O265" s="12" t="s">
        <v>1745</v>
      </c>
      <c r="P265" s="12" t="s">
        <v>1746</v>
      </c>
      <c r="Q265" s="12" t="s">
        <v>1850</v>
      </c>
      <c r="R265" s="12">
        <v>17676.00820524291</v>
      </c>
      <c r="S265" s="12">
        <v>17676.00820524291</v>
      </c>
      <c r="T265" s="12">
        <v>1087.6983600000001</v>
      </c>
      <c r="U265" s="12">
        <v>21.605056599024429</v>
      </c>
      <c r="V265" s="12">
        <v>21.605056599024429</v>
      </c>
      <c r="W265" s="12">
        <v>49.09</v>
      </c>
      <c r="X265" s="12">
        <v>49.09</v>
      </c>
      <c r="Y265" s="12" t="s">
        <v>246</v>
      </c>
      <c r="Z265" s="12" t="s">
        <v>247</v>
      </c>
      <c r="AA265" s="12" t="s">
        <v>248</v>
      </c>
      <c r="AB265" s="12">
        <v>330000</v>
      </c>
      <c r="AE265" s="12">
        <v>61.535290000000003</v>
      </c>
      <c r="AF265" s="12" t="s">
        <v>249</v>
      </c>
      <c r="AG265" s="12" t="s">
        <v>250</v>
      </c>
      <c r="AH265" s="12" t="s">
        <v>1748</v>
      </c>
      <c r="AI265" s="12">
        <v>114707.8738100098</v>
      </c>
      <c r="AJ265" s="12">
        <v>7058.5827499999996</v>
      </c>
      <c r="AK265" s="12">
        <v>126.65685652144759</v>
      </c>
      <c r="AL265" s="12">
        <v>126.65685652144759</v>
      </c>
      <c r="AM265" s="12">
        <v>54.34</v>
      </c>
      <c r="AN265" s="12">
        <v>54.34</v>
      </c>
      <c r="AO265" s="12" t="s">
        <v>256</v>
      </c>
      <c r="AP265" s="12" t="s">
        <v>257</v>
      </c>
      <c r="AQ265" s="12" t="s">
        <v>258</v>
      </c>
      <c r="AR265" s="12">
        <v>200000</v>
      </c>
      <c r="AU265" s="12">
        <v>52.305</v>
      </c>
      <c r="AV265" s="12" t="s">
        <v>249</v>
      </c>
      <c r="AW265" s="12" t="s">
        <v>250</v>
      </c>
      <c r="AX265" s="12" t="s">
        <v>255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</row>
    <row r="266" spans="1:72" hidden="1" x14ac:dyDescent="0.25">
      <c r="A266" s="12" t="s">
        <v>240</v>
      </c>
      <c r="B266" s="12" t="s">
        <v>896</v>
      </c>
      <c r="C266" s="12" t="s">
        <v>897</v>
      </c>
      <c r="D266" s="12" t="s">
        <v>277</v>
      </c>
      <c r="E266" s="12">
        <v>108.75529</v>
      </c>
      <c r="F266" s="12" t="s">
        <v>898</v>
      </c>
      <c r="G266" s="12" t="s">
        <v>899</v>
      </c>
      <c r="H266" s="12" t="s">
        <v>246</v>
      </c>
      <c r="I266" s="12" t="s">
        <v>247</v>
      </c>
      <c r="J266" s="12" t="s">
        <v>248</v>
      </c>
      <c r="K266" s="12">
        <v>330000</v>
      </c>
      <c r="N266" s="12">
        <v>108.75529</v>
      </c>
      <c r="O266" s="12" t="s">
        <v>249</v>
      </c>
      <c r="P266" s="12" t="s">
        <v>250</v>
      </c>
      <c r="Q266" s="12" t="s">
        <v>900</v>
      </c>
      <c r="R266" s="12">
        <v>38709.119949934007</v>
      </c>
      <c r="S266" s="12">
        <v>38709.119949934007</v>
      </c>
      <c r="T266" s="12">
        <v>4209.8217199999999</v>
      </c>
      <c r="U266" s="12">
        <v>42.772645306000058</v>
      </c>
      <c r="V266" s="12">
        <v>42.772645306000058</v>
      </c>
      <c r="W266" s="12">
        <v>54.3</v>
      </c>
      <c r="X266" s="12">
        <v>54.3</v>
      </c>
      <c r="Y266" s="12" t="s">
        <v>252</v>
      </c>
      <c r="Z266" s="12" t="s">
        <v>253</v>
      </c>
      <c r="AA266" s="12" t="s">
        <v>254</v>
      </c>
      <c r="AB266" s="12">
        <v>130000</v>
      </c>
      <c r="AE266" s="12">
        <v>92.441999999999993</v>
      </c>
      <c r="AF266" s="12" t="s">
        <v>249</v>
      </c>
      <c r="AG266" s="12" t="s">
        <v>250</v>
      </c>
      <c r="AH266" s="12" t="s">
        <v>255</v>
      </c>
      <c r="AI266" s="12">
        <v>0</v>
      </c>
      <c r="AJ266" s="12">
        <v>0</v>
      </c>
      <c r="AK266" s="12">
        <v>0</v>
      </c>
      <c r="AL266" s="12">
        <v>0</v>
      </c>
      <c r="AM266" s="12">
        <v>0</v>
      </c>
      <c r="AN266" s="12">
        <v>0</v>
      </c>
      <c r="AO266" s="12" t="s">
        <v>256</v>
      </c>
      <c r="AP266" s="12" t="s">
        <v>257</v>
      </c>
      <c r="AQ266" s="12" t="s">
        <v>258</v>
      </c>
      <c r="AR266" s="12">
        <v>200000</v>
      </c>
      <c r="AU266" s="12">
        <v>13.866300000000001</v>
      </c>
      <c r="AV266" s="12" t="s">
        <v>249</v>
      </c>
      <c r="AW266" s="12" t="s">
        <v>250</v>
      </c>
      <c r="AX266" s="12" t="s">
        <v>255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</row>
    <row r="267" spans="1:72" hidden="1" x14ac:dyDescent="0.25">
      <c r="A267" s="12" t="s">
        <v>240</v>
      </c>
      <c r="B267" s="12" t="s">
        <v>896</v>
      </c>
      <c r="C267" s="12" t="s">
        <v>897</v>
      </c>
      <c r="D267" s="12" t="s">
        <v>277</v>
      </c>
      <c r="E267" s="12">
        <v>155.36471</v>
      </c>
      <c r="F267" s="12" t="s">
        <v>898</v>
      </c>
      <c r="G267" s="12" t="s">
        <v>899</v>
      </c>
      <c r="H267" s="12" t="s">
        <v>246</v>
      </c>
      <c r="I267" s="12" t="s">
        <v>247</v>
      </c>
      <c r="J267" s="12" t="s">
        <v>248</v>
      </c>
      <c r="K267" s="12">
        <v>330000</v>
      </c>
      <c r="N267" s="12">
        <v>155.36471</v>
      </c>
      <c r="O267" s="12" t="s">
        <v>249</v>
      </c>
      <c r="P267" s="12" t="s">
        <v>250</v>
      </c>
      <c r="Q267" s="12" t="s">
        <v>900</v>
      </c>
      <c r="R267" s="12">
        <v>38709.119949934007</v>
      </c>
      <c r="S267" s="12">
        <v>38709.119949934007</v>
      </c>
      <c r="T267" s="12">
        <v>6014.0310399999998</v>
      </c>
      <c r="U267" s="12">
        <v>42.772645306000058</v>
      </c>
      <c r="V267" s="12">
        <v>42.772645306000058</v>
      </c>
      <c r="W267" s="12">
        <v>54.3</v>
      </c>
      <c r="X267" s="12">
        <v>54.3</v>
      </c>
      <c r="Y267" s="12" t="s">
        <v>256</v>
      </c>
      <c r="Z267" s="12" t="s">
        <v>257</v>
      </c>
      <c r="AA267" s="12" t="s">
        <v>258</v>
      </c>
      <c r="AB267" s="12">
        <v>200000</v>
      </c>
      <c r="AE267" s="12">
        <v>132.06</v>
      </c>
      <c r="AF267" s="12" t="s">
        <v>249</v>
      </c>
      <c r="AG267" s="12" t="s">
        <v>250</v>
      </c>
      <c r="AH267" s="12" t="s">
        <v>255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</row>
    <row r="268" spans="1:72" hidden="1" x14ac:dyDescent="0.25">
      <c r="A268" s="12" t="s">
        <v>240</v>
      </c>
      <c r="B268" s="12" t="s">
        <v>901</v>
      </c>
      <c r="C268" s="12" t="s">
        <v>902</v>
      </c>
      <c r="D268" s="12" t="s">
        <v>261</v>
      </c>
      <c r="E268" s="12">
        <v>108.85411999999999</v>
      </c>
      <c r="F268" s="12" t="s">
        <v>903</v>
      </c>
      <c r="G268" s="12" t="s">
        <v>904</v>
      </c>
      <c r="H268" s="12" t="s">
        <v>30</v>
      </c>
      <c r="I268" s="12" t="s">
        <v>32</v>
      </c>
      <c r="J268" s="12" t="s">
        <v>1709</v>
      </c>
      <c r="K268" s="12">
        <v>150000</v>
      </c>
      <c r="N268" s="12">
        <v>108.85411999999999</v>
      </c>
      <c r="O268" s="12" t="s">
        <v>1710</v>
      </c>
      <c r="P268" s="12" t="s">
        <v>1711</v>
      </c>
      <c r="Q268" s="12" t="s">
        <v>1851</v>
      </c>
      <c r="R268" s="12">
        <v>18512.223253477521</v>
      </c>
      <c r="S268" s="12">
        <v>18512.223253477521</v>
      </c>
      <c r="T268" s="12">
        <v>2015.1317300000001</v>
      </c>
      <c r="U268" s="12">
        <v>20.464200690276289</v>
      </c>
      <c r="V268" s="12">
        <v>20.464200690276289</v>
      </c>
      <c r="W268" s="12">
        <v>54.28</v>
      </c>
      <c r="X268" s="12">
        <v>54.28</v>
      </c>
      <c r="Y268" s="12" t="s">
        <v>246</v>
      </c>
      <c r="Z268" s="12" t="s">
        <v>247</v>
      </c>
      <c r="AA268" s="12" t="s">
        <v>248</v>
      </c>
      <c r="AB268" s="12">
        <v>330000</v>
      </c>
      <c r="AE268" s="12">
        <v>108.85411999999999</v>
      </c>
      <c r="AF268" s="12" t="s">
        <v>249</v>
      </c>
      <c r="AG268" s="12" t="s">
        <v>250</v>
      </c>
      <c r="AH268" s="12" t="s">
        <v>1713</v>
      </c>
      <c r="AI268" s="12">
        <v>126661.25476523839</v>
      </c>
      <c r="AJ268" s="12">
        <v>13787.599130000001</v>
      </c>
      <c r="AK268" s="12">
        <v>143.21093521542059</v>
      </c>
      <c r="AL268" s="12">
        <v>143.21093521542059</v>
      </c>
      <c r="AM268" s="12">
        <v>53.07</v>
      </c>
      <c r="AN268" s="12">
        <v>53.07</v>
      </c>
      <c r="AO268" s="12" t="s">
        <v>252</v>
      </c>
      <c r="AP268" s="12" t="s">
        <v>253</v>
      </c>
      <c r="AQ268" s="12" t="s">
        <v>254</v>
      </c>
      <c r="AR268" s="12">
        <v>130000</v>
      </c>
      <c r="AU268" s="12">
        <v>92.525999999999996</v>
      </c>
      <c r="AV268" s="12" t="s">
        <v>249</v>
      </c>
      <c r="AW268" s="12" t="s">
        <v>250</v>
      </c>
      <c r="AX268" s="12" t="s">
        <v>255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 t="s">
        <v>256</v>
      </c>
      <c r="BF268" s="12" t="s">
        <v>257</v>
      </c>
      <c r="BG268" s="12" t="s">
        <v>258</v>
      </c>
      <c r="BH268" s="12">
        <v>200000</v>
      </c>
      <c r="BK268" s="12">
        <v>13.8789</v>
      </c>
      <c r="BL268" s="12" t="s">
        <v>249</v>
      </c>
      <c r="BM268" s="12" t="s">
        <v>250</v>
      </c>
      <c r="BN268" s="12" t="s">
        <v>255</v>
      </c>
      <c r="BO268" s="12">
        <v>0</v>
      </c>
      <c r="BP268" s="12">
        <v>0</v>
      </c>
      <c r="BQ268" s="12">
        <v>0</v>
      </c>
      <c r="BR268" s="12">
        <v>0</v>
      </c>
      <c r="BS268" s="12">
        <v>0</v>
      </c>
      <c r="BT268" s="12">
        <v>0</v>
      </c>
    </row>
    <row r="269" spans="1:72" hidden="1" x14ac:dyDescent="0.25">
      <c r="A269" s="12" t="s">
        <v>240</v>
      </c>
      <c r="B269" s="12" t="s">
        <v>901</v>
      </c>
      <c r="C269" s="12" t="s">
        <v>902</v>
      </c>
      <c r="D269" s="12" t="s">
        <v>261</v>
      </c>
      <c r="E269" s="12">
        <v>155.50587999999999</v>
      </c>
      <c r="F269" s="12" t="s">
        <v>903</v>
      </c>
      <c r="G269" s="12" t="s">
        <v>904</v>
      </c>
      <c r="H269" s="12" t="s">
        <v>30</v>
      </c>
      <c r="I269" s="12" t="s">
        <v>32</v>
      </c>
      <c r="J269" s="12" t="s">
        <v>1709</v>
      </c>
      <c r="K269" s="12">
        <v>150000</v>
      </c>
      <c r="N269" s="12">
        <v>155.50587999999999</v>
      </c>
      <c r="O269" s="12" t="s">
        <v>1710</v>
      </c>
      <c r="P269" s="12" t="s">
        <v>1711</v>
      </c>
      <c r="Q269" s="12" t="s">
        <v>1851</v>
      </c>
      <c r="R269" s="12">
        <v>18512.223253477521</v>
      </c>
      <c r="S269" s="12">
        <v>18512.223253477521</v>
      </c>
      <c r="T269" s="12">
        <v>2878.7596100000001</v>
      </c>
      <c r="U269" s="12">
        <v>20.464200690276289</v>
      </c>
      <c r="V269" s="12">
        <v>20.464200690276289</v>
      </c>
      <c r="W269" s="12">
        <v>54.28</v>
      </c>
      <c r="X269" s="12">
        <v>54.28</v>
      </c>
      <c r="Y269" s="12" t="s">
        <v>246</v>
      </c>
      <c r="Z269" s="12" t="s">
        <v>247</v>
      </c>
      <c r="AA269" s="12" t="s">
        <v>248</v>
      </c>
      <c r="AB269" s="12">
        <v>330000</v>
      </c>
      <c r="AE269" s="12">
        <v>155.50587999999999</v>
      </c>
      <c r="AF269" s="12" t="s">
        <v>249</v>
      </c>
      <c r="AG269" s="12" t="s">
        <v>250</v>
      </c>
      <c r="AH269" s="12" t="s">
        <v>1713</v>
      </c>
      <c r="AI269" s="12">
        <v>126661.25476523839</v>
      </c>
      <c r="AJ269" s="12">
        <v>19696.570179999999</v>
      </c>
      <c r="AK269" s="12">
        <v>143.21093521542059</v>
      </c>
      <c r="AL269" s="12">
        <v>143.21093521542059</v>
      </c>
      <c r="AM269" s="12">
        <v>53.07</v>
      </c>
      <c r="AN269" s="12">
        <v>53.07</v>
      </c>
      <c r="AO269" s="12" t="s">
        <v>256</v>
      </c>
      <c r="AP269" s="12" t="s">
        <v>257</v>
      </c>
      <c r="AQ269" s="12" t="s">
        <v>258</v>
      </c>
      <c r="AR269" s="12">
        <v>200000</v>
      </c>
      <c r="AU269" s="12">
        <v>132.18</v>
      </c>
      <c r="AV269" s="12" t="s">
        <v>249</v>
      </c>
      <c r="AW269" s="12" t="s">
        <v>250</v>
      </c>
      <c r="AX269" s="12" t="s">
        <v>255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</row>
    <row r="270" spans="1:72" hidden="1" x14ac:dyDescent="0.25">
      <c r="A270" s="12" t="s">
        <v>240</v>
      </c>
      <c r="B270" s="12" t="s">
        <v>906</v>
      </c>
      <c r="C270" s="12" t="s">
        <v>907</v>
      </c>
      <c r="D270" s="12" t="s">
        <v>386</v>
      </c>
      <c r="E270" s="12">
        <v>32.904119999999999</v>
      </c>
      <c r="F270" s="12" t="s">
        <v>908</v>
      </c>
      <c r="G270" s="12" t="s">
        <v>909</v>
      </c>
      <c r="H270" s="12" t="s">
        <v>21</v>
      </c>
      <c r="I270" s="12" t="s">
        <v>23</v>
      </c>
      <c r="J270" s="12" t="s">
        <v>1709</v>
      </c>
      <c r="K270" s="12">
        <v>150000</v>
      </c>
      <c r="N270" s="12">
        <v>32.904119999999999</v>
      </c>
      <c r="O270" s="12" t="s">
        <v>1753</v>
      </c>
      <c r="P270" s="12" t="s">
        <v>1754</v>
      </c>
      <c r="Q270" s="12" t="s">
        <v>1852</v>
      </c>
      <c r="R270" s="12">
        <v>44569.068542801419</v>
      </c>
      <c r="S270" s="12">
        <v>44569.068542801419</v>
      </c>
      <c r="T270" s="12">
        <v>1466.5058799999999</v>
      </c>
      <c r="U270" s="12">
        <v>44.223398031378011</v>
      </c>
      <c r="V270" s="12">
        <v>44.223398031378011</v>
      </c>
      <c r="W270" s="12">
        <v>60.47</v>
      </c>
      <c r="X270" s="12">
        <v>60.47</v>
      </c>
      <c r="Y270" s="12" t="s">
        <v>246</v>
      </c>
      <c r="Z270" s="12" t="s">
        <v>247</v>
      </c>
      <c r="AA270" s="12" t="s">
        <v>248</v>
      </c>
      <c r="AB270" s="12">
        <v>330000</v>
      </c>
      <c r="AE270" s="12">
        <v>32.904119999999999</v>
      </c>
      <c r="AF270" s="12" t="s">
        <v>249</v>
      </c>
      <c r="AG270" s="12" t="s">
        <v>250</v>
      </c>
      <c r="AH270" s="12" t="s">
        <v>1756</v>
      </c>
      <c r="AI270" s="12">
        <v>77595.337280808002</v>
      </c>
      <c r="AJ270" s="12">
        <v>2553.2061100000001</v>
      </c>
      <c r="AK270" s="12">
        <v>78.965139625361601</v>
      </c>
      <c r="AL270" s="12">
        <v>78.965139625361601</v>
      </c>
      <c r="AM270" s="12">
        <v>58.96</v>
      </c>
      <c r="AN270" s="12">
        <v>58.96</v>
      </c>
      <c r="AO270" s="12" t="s">
        <v>252</v>
      </c>
      <c r="AP270" s="12" t="s">
        <v>253</v>
      </c>
      <c r="AQ270" s="12" t="s">
        <v>254</v>
      </c>
      <c r="AR270" s="12">
        <v>130000</v>
      </c>
      <c r="AU270" s="12">
        <v>27.968499999999999</v>
      </c>
      <c r="AV270" s="12" t="s">
        <v>249</v>
      </c>
      <c r="AW270" s="12" t="s">
        <v>250</v>
      </c>
      <c r="AX270" s="12" t="s">
        <v>255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 t="s">
        <v>256</v>
      </c>
      <c r="BF270" s="12" t="s">
        <v>257</v>
      </c>
      <c r="BG270" s="12" t="s">
        <v>258</v>
      </c>
      <c r="BH270" s="12">
        <v>200000</v>
      </c>
      <c r="BK270" s="12">
        <v>4.1952800000000003</v>
      </c>
      <c r="BL270" s="12" t="s">
        <v>249</v>
      </c>
      <c r="BM270" s="12" t="s">
        <v>250</v>
      </c>
      <c r="BN270" s="12" t="s">
        <v>255</v>
      </c>
      <c r="BO270" s="12">
        <v>0</v>
      </c>
      <c r="BP270" s="12">
        <v>0</v>
      </c>
      <c r="BQ270" s="12">
        <v>0</v>
      </c>
      <c r="BR270" s="12">
        <v>0</v>
      </c>
      <c r="BS270" s="12">
        <v>0</v>
      </c>
      <c r="BT270" s="12">
        <v>0</v>
      </c>
    </row>
    <row r="271" spans="1:72" hidden="1" x14ac:dyDescent="0.25">
      <c r="A271" s="12" t="s">
        <v>240</v>
      </c>
      <c r="B271" s="12" t="s">
        <v>906</v>
      </c>
      <c r="C271" s="12" t="s">
        <v>907</v>
      </c>
      <c r="D271" s="12" t="s">
        <v>386</v>
      </c>
      <c r="E271" s="12">
        <v>47.005879999999998</v>
      </c>
      <c r="F271" s="12" t="s">
        <v>908</v>
      </c>
      <c r="G271" s="12" t="s">
        <v>909</v>
      </c>
      <c r="H271" s="12" t="s">
        <v>21</v>
      </c>
      <c r="I271" s="12" t="s">
        <v>23</v>
      </c>
      <c r="J271" s="12" t="s">
        <v>1709</v>
      </c>
      <c r="K271" s="12">
        <v>150000</v>
      </c>
      <c r="N271" s="12">
        <v>47.005879999999998</v>
      </c>
      <c r="O271" s="12" t="s">
        <v>1753</v>
      </c>
      <c r="P271" s="12" t="s">
        <v>1754</v>
      </c>
      <c r="Q271" s="12" t="s">
        <v>1852</v>
      </c>
      <c r="R271" s="12">
        <v>44569.068542801419</v>
      </c>
      <c r="S271" s="12">
        <v>44569.068542801419</v>
      </c>
      <c r="T271" s="12">
        <v>2095.00839</v>
      </c>
      <c r="U271" s="12">
        <v>44.223398031378011</v>
      </c>
      <c r="V271" s="12">
        <v>44.223398031378011</v>
      </c>
      <c r="W271" s="12">
        <v>60.47</v>
      </c>
      <c r="X271" s="12">
        <v>60.47</v>
      </c>
      <c r="Y271" s="12" t="s">
        <v>246</v>
      </c>
      <c r="Z271" s="12" t="s">
        <v>247</v>
      </c>
      <c r="AA271" s="12" t="s">
        <v>248</v>
      </c>
      <c r="AB271" s="12">
        <v>330000</v>
      </c>
      <c r="AE271" s="12">
        <v>47.005879999999998</v>
      </c>
      <c r="AF271" s="12" t="s">
        <v>249</v>
      </c>
      <c r="AG271" s="12" t="s">
        <v>250</v>
      </c>
      <c r="AH271" s="12" t="s">
        <v>1756</v>
      </c>
      <c r="AI271" s="12">
        <v>77595.337280808002</v>
      </c>
      <c r="AJ271" s="12">
        <v>3647.4372899999998</v>
      </c>
      <c r="AK271" s="12">
        <v>78.965139625361601</v>
      </c>
      <c r="AL271" s="12">
        <v>78.965139625361601</v>
      </c>
      <c r="AM271" s="12">
        <v>58.96</v>
      </c>
      <c r="AN271" s="12">
        <v>58.96</v>
      </c>
      <c r="AO271" s="12" t="s">
        <v>256</v>
      </c>
      <c r="AP271" s="12" t="s">
        <v>257</v>
      </c>
      <c r="AQ271" s="12" t="s">
        <v>258</v>
      </c>
      <c r="AR271" s="12">
        <v>200000</v>
      </c>
      <c r="AU271" s="12">
        <v>39.954999999999998</v>
      </c>
      <c r="AV271" s="12" t="s">
        <v>249</v>
      </c>
      <c r="AW271" s="12" t="s">
        <v>250</v>
      </c>
      <c r="AX271" s="12" t="s">
        <v>255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</row>
    <row r="272" spans="1:72" hidden="1" x14ac:dyDescent="0.25">
      <c r="A272" s="12" t="s">
        <v>240</v>
      </c>
      <c r="B272" s="12" t="s">
        <v>911</v>
      </c>
      <c r="C272" s="12" t="s">
        <v>912</v>
      </c>
      <c r="D272" s="12" t="s">
        <v>392</v>
      </c>
      <c r="E272" s="12">
        <v>149.77117999999999</v>
      </c>
      <c r="F272" s="12" t="s">
        <v>913</v>
      </c>
      <c r="G272" s="12" t="s">
        <v>914</v>
      </c>
      <c r="H272" s="12" t="s">
        <v>246</v>
      </c>
      <c r="I272" s="12" t="s">
        <v>247</v>
      </c>
      <c r="J272" s="12" t="s">
        <v>248</v>
      </c>
      <c r="K272" s="12">
        <v>330000</v>
      </c>
      <c r="N272" s="12">
        <v>149.77117999999999</v>
      </c>
      <c r="O272" s="12" t="s">
        <v>249</v>
      </c>
      <c r="P272" s="12" t="s">
        <v>250</v>
      </c>
      <c r="Q272" s="12" t="s">
        <v>915</v>
      </c>
      <c r="R272" s="12">
        <v>82801.86768234901</v>
      </c>
      <c r="S272" s="12">
        <v>82801.86768234901</v>
      </c>
      <c r="T272" s="12">
        <v>12401.333140000001</v>
      </c>
      <c r="U272" s="12">
        <v>81.707065165339742</v>
      </c>
      <c r="V272" s="12">
        <v>81.707065165339742</v>
      </c>
      <c r="W272" s="12">
        <v>60.8</v>
      </c>
      <c r="X272" s="12">
        <v>60.8</v>
      </c>
      <c r="Y272" s="12" t="s">
        <v>252</v>
      </c>
      <c r="Z272" s="12" t="s">
        <v>253</v>
      </c>
      <c r="AA272" s="12" t="s">
        <v>254</v>
      </c>
      <c r="AB272" s="12">
        <v>130000</v>
      </c>
      <c r="AE272" s="12">
        <v>127.30549999999999</v>
      </c>
      <c r="AF272" s="12" t="s">
        <v>249</v>
      </c>
      <c r="AG272" s="12" t="s">
        <v>250</v>
      </c>
      <c r="AH272" s="12" t="s">
        <v>255</v>
      </c>
      <c r="AI272" s="12">
        <v>0</v>
      </c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 t="s">
        <v>256</v>
      </c>
      <c r="AP272" s="12" t="s">
        <v>257</v>
      </c>
      <c r="AQ272" s="12" t="s">
        <v>258</v>
      </c>
      <c r="AR272" s="12">
        <v>200000</v>
      </c>
      <c r="AU272" s="12">
        <v>19.095829999999999</v>
      </c>
      <c r="AV272" s="12" t="s">
        <v>249</v>
      </c>
      <c r="AW272" s="12" t="s">
        <v>250</v>
      </c>
      <c r="AX272" s="12" t="s">
        <v>255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</row>
    <row r="273" spans="1:72" hidden="1" x14ac:dyDescent="0.25">
      <c r="A273" s="12" t="s">
        <v>240</v>
      </c>
      <c r="B273" s="12" t="s">
        <v>911</v>
      </c>
      <c r="C273" s="12" t="s">
        <v>912</v>
      </c>
      <c r="D273" s="12" t="s">
        <v>392</v>
      </c>
      <c r="E273" s="12">
        <v>213.95882</v>
      </c>
      <c r="F273" s="12" t="s">
        <v>913</v>
      </c>
      <c r="G273" s="12" t="s">
        <v>914</v>
      </c>
      <c r="H273" s="12" t="s">
        <v>246</v>
      </c>
      <c r="I273" s="12" t="s">
        <v>247</v>
      </c>
      <c r="J273" s="12" t="s">
        <v>248</v>
      </c>
      <c r="K273" s="12">
        <v>330000</v>
      </c>
      <c r="N273" s="12">
        <v>213.95882</v>
      </c>
      <c r="O273" s="12" t="s">
        <v>249</v>
      </c>
      <c r="P273" s="12" t="s">
        <v>250</v>
      </c>
      <c r="Q273" s="12" t="s">
        <v>915</v>
      </c>
      <c r="R273" s="12">
        <v>82801.86768234901</v>
      </c>
      <c r="S273" s="12">
        <v>82801.86768234901</v>
      </c>
      <c r="T273" s="12">
        <v>17716.190190000001</v>
      </c>
      <c r="U273" s="12">
        <v>81.707065165339742</v>
      </c>
      <c r="V273" s="12">
        <v>81.707065165339742</v>
      </c>
      <c r="W273" s="12">
        <v>60.8</v>
      </c>
      <c r="X273" s="12">
        <v>60.8</v>
      </c>
      <c r="Y273" s="12" t="s">
        <v>256</v>
      </c>
      <c r="Z273" s="12" t="s">
        <v>257</v>
      </c>
      <c r="AA273" s="12" t="s">
        <v>258</v>
      </c>
      <c r="AB273" s="12">
        <v>200000</v>
      </c>
      <c r="AE273" s="12">
        <v>181.86500000000001</v>
      </c>
      <c r="AF273" s="12" t="s">
        <v>249</v>
      </c>
      <c r="AG273" s="12" t="s">
        <v>250</v>
      </c>
      <c r="AH273" s="12" t="s">
        <v>255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</row>
    <row r="274" spans="1:72" hidden="1" x14ac:dyDescent="0.25">
      <c r="A274" s="12" t="s">
        <v>240</v>
      </c>
      <c r="B274" s="12" t="s">
        <v>916</v>
      </c>
      <c r="C274" s="12" t="s">
        <v>917</v>
      </c>
      <c r="D274" s="12" t="s">
        <v>344</v>
      </c>
      <c r="E274" s="12">
        <v>96.978819999999999</v>
      </c>
      <c r="F274" s="12" t="s">
        <v>918</v>
      </c>
      <c r="G274" s="12" t="s">
        <v>919</v>
      </c>
      <c r="H274" s="12" t="s">
        <v>42</v>
      </c>
      <c r="I274" s="12" t="s">
        <v>44</v>
      </c>
      <c r="J274" s="12" t="s">
        <v>1709</v>
      </c>
      <c r="K274" s="12">
        <v>150000</v>
      </c>
      <c r="N274" s="12">
        <v>96.978819999999999</v>
      </c>
      <c r="O274" s="12" t="s">
        <v>1745</v>
      </c>
      <c r="P274" s="12" t="s">
        <v>1746</v>
      </c>
      <c r="Q274" s="12" t="s">
        <v>1853</v>
      </c>
      <c r="R274" s="12">
        <v>6483.8564897629849</v>
      </c>
      <c r="S274" s="12">
        <v>6483.8564897629849</v>
      </c>
      <c r="T274" s="12">
        <v>628.79677000000004</v>
      </c>
      <c r="U274" s="12">
        <v>10.59187686638524</v>
      </c>
      <c r="V274" s="12">
        <v>10.59187686638524</v>
      </c>
      <c r="W274" s="12">
        <v>36.729999999999997</v>
      </c>
      <c r="X274" s="12">
        <v>36.729999999999997</v>
      </c>
      <c r="Y274" s="12" t="s">
        <v>246</v>
      </c>
      <c r="Z274" s="12" t="s">
        <v>247</v>
      </c>
      <c r="AA274" s="12" t="s">
        <v>248</v>
      </c>
      <c r="AB274" s="12">
        <v>330000</v>
      </c>
      <c r="AE274" s="12">
        <v>96.978819999999999</v>
      </c>
      <c r="AF274" s="12" t="s">
        <v>249</v>
      </c>
      <c r="AG274" s="12" t="s">
        <v>250</v>
      </c>
      <c r="AH274" s="12" t="s">
        <v>1748</v>
      </c>
      <c r="AI274" s="12">
        <v>114707.8738100098</v>
      </c>
      <c r="AJ274" s="12">
        <v>11124.23465</v>
      </c>
      <c r="AK274" s="12">
        <v>126.65685652144759</v>
      </c>
      <c r="AL274" s="12">
        <v>126.65685652144759</v>
      </c>
      <c r="AM274" s="12">
        <v>54.34</v>
      </c>
      <c r="AN274" s="12">
        <v>54.34</v>
      </c>
      <c r="AO274" s="12" t="s">
        <v>252</v>
      </c>
      <c r="AP274" s="12" t="s">
        <v>253</v>
      </c>
      <c r="AQ274" s="12" t="s">
        <v>254</v>
      </c>
      <c r="AR274" s="12">
        <v>130000</v>
      </c>
      <c r="AU274" s="12">
        <v>82.432000000000002</v>
      </c>
      <c r="AV274" s="12" t="s">
        <v>249</v>
      </c>
      <c r="AW274" s="12" t="s">
        <v>250</v>
      </c>
      <c r="AX274" s="12" t="s">
        <v>255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0</v>
      </c>
      <c r="BE274" s="12" t="s">
        <v>256</v>
      </c>
      <c r="BF274" s="12" t="s">
        <v>257</v>
      </c>
      <c r="BG274" s="12" t="s">
        <v>258</v>
      </c>
      <c r="BH274" s="12">
        <v>200000</v>
      </c>
      <c r="BK274" s="12">
        <v>12.364800000000001</v>
      </c>
      <c r="BL274" s="12" t="s">
        <v>249</v>
      </c>
      <c r="BM274" s="12" t="s">
        <v>250</v>
      </c>
      <c r="BN274" s="12" t="s">
        <v>255</v>
      </c>
      <c r="BO274" s="12">
        <v>0</v>
      </c>
      <c r="BP274" s="12">
        <v>0</v>
      </c>
      <c r="BQ274" s="12">
        <v>0</v>
      </c>
      <c r="BR274" s="12">
        <v>0</v>
      </c>
      <c r="BS274" s="12">
        <v>0</v>
      </c>
      <c r="BT274" s="12">
        <v>0</v>
      </c>
    </row>
    <row r="275" spans="1:72" hidden="1" x14ac:dyDescent="0.25">
      <c r="A275" s="12" t="s">
        <v>240</v>
      </c>
      <c r="B275" s="12" t="s">
        <v>916</v>
      </c>
      <c r="C275" s="12" t="s">
        <v>917</v>
      </c>
      <c r="D275" s="12" t="s">
        <v>344</v>
      </c>
      <c r="E275" s="12">
        <v>138.54118</v>
      </c>
      <c r="F275" s="12" t="s">
        <v>918</v>
      </c>
      <c r="G275" s="12" t="s">
        <v>919</v>
      </c>
      <c r="H275" s="12" t="s">
        <v>42</v>
      </c>
      <c r="I275" s="12" t="s">
        <v>44</v>
      </c>
      <c r="J275" s="12" t="s">
        <v>1709</v>
      </c>
      <c r="K275" s="12">
        <v>150000</v>
      </c>
      <c r="N275" s="12">
        <v>138.54118</v>
      </c>
      <c r="O275" s="12" t="s">
        <v>1745</v>
      </c>
      <c r="P275" s="12" t="s">
        <v>1746</v>
      </c>
      <c r="Q275" s="12" t="s">
        <v>1853</v>
      </c>
      <c r="R275" s="12">
        <v>6483.8564897629849</v>
      </c>
      <c r="S275" s="12">
        <v>6483.8564897629849</v>
      </c>
      <c r="T275" s="12">
        <v>898.28111000000001</v>
      </c>
      <c r="U275" s="12">
        <v>10.59187686638524</v>
      </c>
      <c r="V275" s="12">
        <v>10.59187686638524</v>
      </c>
      <c r="W275" s="12">
        <v>36.729999999999997</v>
      </c>
      <c r="X275" s="12">
        <v>36.729999999999997</v>
      </c>
      <c r="Y275" s="12" t="s">
        <v>246</v>
      </c>
      <c r="Z275" s="12" t="s">
        <v>247</v>
      </c>
      <c r="AA275" s="12" t="s">
        <v>248</v>
      </c>
      <c r="AB275" s="12">
        <v>330000</v>
      </c>
      <c r="AE275" s="12">
        <v>138.54118</v>
      </c>
      <c r="AF275" s="12" t="s">
        <v>249</v>
      </c>
      <c r="AG275" s="12" t="s">
        <v>250</v>
      </c>
      <c r="AH275" s="12" t="s">
        <v>1748</v>
      </c>
      <c r="AI275" s="12">
        <v>114707.8738100098</v>
      </c>
      <c r="AJ275" s="12">
        <v>15891.763790000001</v>
      </c>
      <c r="AK275" s="12">
        <v>126.65685652144759</v>
      </c>
      <c r="AL275" s="12">
        <v>126.65685652144759</v>
      </c>
      <c r="AM275" s="12">
        <v>54.34</v>
      </c>
      <c r="AN275" s="12">
        <v>54.34</v>
      </c>
      <c r="AO275" s="12" t="s">
        <v>256</v>
      </c>
      <c r="AP275" s="12" t="s">
        <v>257</v>
      </c>
      <c r="AQ275" s="12" t="s">
        <v>258</v>
      </c>
      <c r="AR275" s="12">
        <v>200000</v>
      </c>
      <c r="AU275" s="12">
        <v>117.76</v>
      </c>
      <c r="AV275" s="12" t="s">
        <v>249</v>
      </c>
      <c r="AW275" s="12" t="s">
        <v>250</v>
      </c>
      <c r="AX275" s="12" t="s">
        <v>255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</row>
    <row r="276" spans="1:72" hidden="1" x14ac:dyDescent="0.25">
      <c r="A276" s="12" t="s">
        <v>240</v>
      </c>
      <c r="B276" s="12" t="s">
        <v>921</v>
      </c>
      <c r="C276" s="12" t="s">
        <v>922</v>
      </c>
      <c r="D276" s="12" t="s">
        <v>458</v>
      </c>
      <c r="E276" s="12">
        <v>94.944710000000001</v>
      </c>
      <c r="F276" s="12" t="s">
        <v>923</v>
      </c>
      <c r="G276" s="12" t="s">
        <v>924</v>
      </c>
      <c r="H276" s="12" t="s">
        <v>246</v>
      </c>
      <c r="I276" s="12" t="s">
        <v>247</v>
      </c>
      <c r="J276" s="12" t="s">
        <v>248</v>
      </c>
      <c r="K276" s="12">
        <v>330000</v>
      </c>
      <c r="N276" s="12">
        <v>94.944710000000001</v>
      </c>
      <c r="O276" s="12" t="s">
        <v>249</v>
      </c>
      <c r="P276" s="12" t="s">
        <v>250</v>
      </c>
      <c r="Q276" s="12" t="s">
        <v>925</v>
      </c>
      <c r="R276" s="12">
        <v>87833.846200663262</v>
      </c>
      <c r="S276" s="12">
        <v>87833.846200663262</v>
      </c>
      <c r="T276" s="12">
        <v>8339.3587000000007</v>
      </c>
      <c r="U276" s="12">
        <v>108.3884798826506</v>
      </c>
      <c r="V276" s="12">
        <v>108.3884798826506</v>
      </c>
      <c r="W276" s="12">
        <v>48.62</v>
      </c>
      <c r="X276" s="12">
        <v>48.62</v>
      </c>
      <c r="Y276" s="12" t="s">
        <v>252</v>
      </c>
      <c r="Z276" s="12" t="s">
        <v>253</v>
      </c>
      <c r="AA276" s="12" t="s">
        <v>254</v>
      </c>
      <c r="AB276" s="12">
        <v>130000</v>
      </c>
      <c r="AE276" s="12">
        <v>80.703000000000003</v>
      </c>
      <c r="AF276" s="12" t="s">
        <v>249</v>
      </c>
      <c r="AG276" s="12" t="s">
        <v>250</v>
      </c>
      <c r="AH276" s="12" t="s">
        <v>255</v>
      </c>
      <c r="AI276" s="12">
        <v>0</v>
      </c>
      <c r="AJ276" s="12">
        <v>0</v>
      </c>
      <c r="AK276" s="12">
        <v>0</v>
      </c>
      <c r="AL276" s="12">
        <v>0</v>
      </c>
      <c r="AM276" s="12">
        <v>0</v>
      </c>
      <c r="AN276" s="12">
        <v>0</v>
      </c>
      <c r="AO276" s="12" t="s">
        <v>256</v>
      </c>
      <c r="AP276" s="12" t="s">
        <v>257</v>
      </c>
      <c r="AQ276" s="12" t="s">
        <v>258</v>
      </c>
      <c r="AR276" s="12">
        <v>200000</v>
      </c>
      <c r="AU276" s="12">
        <v>12.105449999999999</v>
      </c>
      <c r="AV276" s="12" t="s">
        <v>249</v>
      </c>
      <c r="AW276" s="12" t="s">
        <v>250</v>
      </c>
      <c r="AX276" s="12" t="s">
        <v>255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</row>
    <row r="277" spans="1:72" hidden="1" x14ac:dyDescent="0.25">
      <c r="A277" s="12" t="s">
        <v>240</v>
      </c>
      <c r="B277" s="12" t="s">
        <v>921</v>
      </c>
      <c r="C277" s="12" t="s">
        <v>922</v>
      </c>
      <c r="D277" s="12" t="s">
        <v>458</v>
      </c>
      <c r="E277" s="12">
        <v>135.63529</v>
      </c>
      <c r="F277" s="12" t="s">
        <v>923</v>
      </c>
      <c r="G277" s="12" t="s">
        <v>924</v>
      </c>
      <c r="H277" s="12" t="s">
        <v>246</v>
      </c>
      <c r="I277" s="12" t="s">
        <v>247</v>
      </c>
      <c r="J277" s="12" t="s">
        <v>248</v>
      </c>
      <c r="K277" s="12">
        <v>330000</v>
      </c>
      <c r="N277" s="12">
        <v>135.63529</v>
      </c>
      <c r="O277" s="12" t="s">
        <v>249</v>
      </c>
      <c r="P277" s="12" t="s">
        <v>250</v>
      </c>
      <c r="Q277" s="12" t="s">
        <v>925</v>
      </c>
      <c r="R277" s="12">
        <v>87833.846200663262</v>
      </c>
      <c r="S277" s="12">
        <v>87833.846200663262</v>
      </c>
      <c r="T277" s="12">
        <v>11913.369559999999</v>
      </c>
      <c r="U277" s="12">
        <v>108.3884798826506</v>
      </c>
      <c r="V277" s="12">
        <v>108.3884798826506</v>
      </c>
      <c r="W277" s="12">
        <v>48.62</v>
      </c>
      <c r="X277" s="12">
        <v>48.62</v>
      </c>
      <c r="Y277" s="12" t="s">
        <v>256</v>
      </c>
      <c r="Z277" s="12" t="s">
        <v>257</v>
      </c>
      <c r="AA277" s="12" t="s">
        <v>258</v>
      </c>
      <c r="AB277" s="12">
        <v>200000</v>
      </c>
      <c r="AE277" s="12">
        <v>115.29</v>
      </c>
      <c r="AF277" s="12" t="s">
        <v>249</v>
      </c>
      <c r="AG277" s="12" t="s">
        <v>250</v>
      </c>
      <c r="AH277" s="12" t="s">
        <v>255</v>
      </c>
      <c r="AI277" s="12">
        <v>0</v>
      </c>
      <c r="AJ277" s="12">
        <v>0</v>
      </c>
      <c r="AK277" s="12">
        <v>0</v>
      </c>
      <c r="AL277" s="12">
        <v>0</v>
      </c>
      <c r="AM277" s="12">
        <v>0</v>
      </c>
      <c r="AN277" s="12">
        <v>0</v>
      </c>
    </row>
    <row r="278" spans="1:72" hidden="1" x14ac:dyDescent="0.25">
      <c r="A278" s="12" t="s">
        <v>240</v>
      </c>
      <c r="B278" s="12" t="s">
        <v>926</v>
      </c>
      <c r="C278" s="12" t="s">
        <v>927</v>
      </c>
      <c r="D278" s="12" t="s">
        <v>338</v>
      </c>
      <c r="E278" s="12">
        <v>55.448239999999998</v>
      </c>
      <c r="F278" s="12" t="s">
        <v>928</v>
      </c>
      <c r="G278" s="12" t="s">
        <v>929</v>
      </c>
      <c r="H278" s="12" t="s">
        <v>39</v>
      </c>
      <c r="I278" s="12" t="s">
        <v>41</v>
      </c>
      <c r="J278" s="12" t="s">
        <v>1709</v>
      </c>
      <c r="K278" s="12">
        <v>150000</v>
      </c>
      <c r="N278" s="12">
        <v>55.448239999999998</v>
      </c>
      <c r="O278" s="12" t="s">
        <v>1741</v>
      </c>
      <c r="P278" s="12" t="s">
        <v>1742</v>
      </c>
      <c r="Q278" s="12" t="s">
        <v>1854</v>
      </c>
      <c r="R278" s="12">
        <v>24646.31545031007</v>
      </c>
      <c r="S278" s="12">
        <v>24646.31545031007</v>
      </c>
      <c r="T278" s="12">
        <v>1366.5947000000001</v>
      </c>
      <c r="U278" s="12">
        <v>38.894384046854988</v>
      </c>
      <c r="V278" s="12">
        <v>38.894384046854988</v>
      </c>
      <c r="W278" s="12">
        <v>38.020000000000003</v>
      </c>
      <c r="X278" s="12">
        <v>38.020000000000003</v>
      </c>
      <c r="Y278" s="12" t="s">
        <v>246</v>
      </c>
      <c r="Z278" s="12" t="s">
        <v>247</v>
      </c>
      <c r="AA278" s="12" t="s">
        <v>248</v>
      </c>
      <c r="AB278" s="12">
        <v>330000</v>
      </c>
      <c r="AE278" s="12">
        <v>55.448239999999998</v>
      </c>
      <c r="AF278" s="12" t="s">
        <v>249</v>
      </c>
      <c r="AG278" s="12" t="s">
        <v>250</v>
      </c>
      <c r="AH278" s="12" t="s">
        <v>1744</v>
      </c>
      <c r="AI278" s="12">
        <v>195498.2459899674</v>
      </c>
      <c r="AJ278" s="12">
        <v>10840.03275</v>
      </c>
      <c r="AK278" s="12">
        <v>201.67779500325199</v>
      </c>
      <c r="AL278" s="12">
        <v>201.67779500325199</v>
      </c>
      <c r="AM278" s="12">
        <v>58.16</v>
      </c>
      <c r="AN278" s="12">
        <v>58.16</v>
      </c>
      <c r="AO278" s="12" t="s">
        <v>252</v>
      </c>
      <c r="AP278" s="12" t="s">
        <v>253</v>
      </c>
      <c r="AQ278" s="12" t="s">
        <v>254</v>
      </c>
      <c r="AR278" s="12">
        <v>130000</v>
      </c>
      <c r="AU278" s="12">
        <v>47.131</v>
      </c>
      <c r="AV278" s="12" t="s">
        <v>249</v>
      </c>
      <c r="AW278" s="12" t="s">
        <v>250</v>
      </c>
      <c r="AX278" s="12" t="s">
        <v>255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 t="s">
        <v>256</v>
      </c>
      <c r="BF278" s="12" t="s">
        <v>257</v>
      </c>
      <c r="BG278" s="12" t="s">
        <v>258</v>
      </c>
      <c r="BH278" s="12">
        <v>200000</v>
      </c>
      <c r="BK278" s="12">
        <v>7.0696500000000002</v>
      </c>
      <c r="BL278" s="12" t="s">
        <v>249</v>
      </c>
      <c r="BM278" s="12" t="s">
        <v>250</v>
      </c>
      <c r="BN278" s="12" t="s">
        <v>255</v>
      </c>
      <c r="BO278" s="12">
        <v>0</v>
      </c>
      <c r="BP278" s="12">
        <v>0</v>
      </c>
      <c r="BQ278" s="12">
        <v>0</v>
      </c>
      <c r="BR278" s="12">
        <v>0</v>
      </c>
      <c r="BS278" s="12">
        <v>0</v>
      </c>
      <c r="BT278" s="12">
        <v>0</v>
      </c>
    </row>
    <row r="279" spans="1:72" hidden="1" x14ac:dyDescent="0.25">
      <c r="A279" s="12" t="s">
        <v>240</v>
      </c>
      <c r="B279" s="12" t="s">
        <v>926</v>
      </c>
      <c r="C279" s="12" t="s">
        <v>927</v>
      </c>
      <c r="D279" s="12" t="s">
        <v>338</v>
      </c>
      <c r="E279" s="12">
        <v>79.211759999999998</v>
      </c>
      <c r="F279" s="12" t="s">
        <v>928</v>
      </c>
      <c r="G279" s="12" t="s">
        <v>929</v>
      </c>
      <c r="H279" s="12" t="s">
        <v>39</v>
      </c>
      <c r="I279" s="12" t="s">
        <v>41</v>
      </c>
      <c r="J279" s="12" t="s">
        <v>1709</v>
      </c>
      <c r="K279" s="12">
        <v>150000</v>
      </c>
      <c r="N279" s="12">
        <v>79.211759999999998</v>
      </c>
      <c r="O279" s="12" t="s">
        <v>1741</v>
      </c>
      <c r="P279" s="12" t="s">
        <v>1742</v>
      </c>
      <c r="Q279" s="12" t="s">
        <v>1854</v>
      </c>
      <c r="R279" s="12">
        <v>24646.31545031007</v>
      </c>
      <c r="S279" s="12">
        <v>24646.31545031007</v>
      </c>
      <c r="T279" s="12">
        <v>1952.2781399999999</v>
      </c>
      <c r="U279" s="12">
        <v>38.894384046854988</v>
      </c>
      <c r="V279" s="12">
        <v>38.894384046854988</v>
      </c>
      <c r="W279" s="12">
        <v>38.020000000000003</v>
      </c>
      <c r="X279" s="12">
        <v>38.020000000000003</v>
      </c>
      <c r="Y279" s="12" t="s">
        <v>246</v>
      </c>
      <c r="Z279" s="12" t="s">
        <v>247</v>
      </c>
      <c r="AA279" s="12" t="s">
        <v>248</v>
      </c>
      <c r="AB279" s="12">
        <v>330000</v>
      </c>
      <c r="AE279" s="12">
        <v>79.211759999999998</v>
      </c>
      <c r="AF279" s="12" t="s">
        <v>249</v>
      </c>
      <c r="AG279" s="12" t="s">
        <v>250</v>
      </c>
      <c r="AH279" s="12" t="s">
        <v>1744</v>
      </c>
      <c r="AI279" s="12">
        <v>195498.2459899674</v>
      </c>
      <c r="AJ279" s="12">
        <v>15485.761060000001</v>
      </c>
      <c r="AK279" s="12">
        <v>201.67779500325199</v>
      </c>
      <c r="AL279" s="12">
        <v>201.67779500325199</v>
      </c>
      <c r="AM279" s="12">
        <v>58.16</v>
      </c>
      <c r="AN279" s="12">
        <v>58.16</v>
      </c>
      <c r="AO279" s="12" t="s">
        <v>256</v>
      </c>
      <c r="AP279" s="12" t="s">
        <v>257</v>
      </c>
      <c r="AQ279" s="12" t="s">
        <v>258</v>
      </c>
      <c r="AR279" s="12">
        <v>200000</v>
      </c>
      <c r="AU279" s="12">
        <v>67.33</v>
      </c>
      <c r="AV279" s="12" t="s">
        <v>249</v>
      </c>
      <c r="AW279" s="12" t="s">
        <v>250</v>
      </c>
      <c r="AX279" s="12" t="s">
        <v>255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</row>
    <row r="280" spans="1:72" hidden="1" x14ac:dyDescent="0.25">
      <c r="A280" s="12" t="s">
        <v>240</v>
      </c>
      <c r="B280" s="12" t="s">
        <v>931</v>
      </c>
      <c r="C280" s="12" t="s">
        <v>932</v>
      </c>
      <c r="D280" s="12" t="s">
        <v>326</v>
      </c>
      <c r="E280" s="12">
        <v>80.747060000000005</v>
      </c>
      <c r="F280" s="12" t="s">
        <v>933</v>
      </c>
      <c r="G280" s="12" t="s">
        <v>934</v>
      </c>
      <c r="H280" s="12" t="s">
        <v>30</v>
      </c>
      <c r="I280" s="12" t="s">
        <v>32</v>
      </c>
      <c r="J280" s="12" t="s">
        <v>1709</v>
      </c>
      <c r="K280" s="12">
        <v>150000</v>
      </c>
      <c r="N280" s="12">
        <v>80.747060000000005</v>
      </c>
      <c r="O280" s="12" t="s">
        <v>1710</v>
      </c>
      <c r="P280" s="12" t="s">
        <v>1711</v>
      </c>
      <c r="Q280" s="12" t="s">
        <v>1855</v>
      </c>
      <c r="R280" s="12">
        <v>17481.908649573252</v>
      </c>
      <c r="S280" s="12">
        <v>17481.908649573252</v>
      </c>
      <c r="T280" s="12">
        <v>1411.6127100000001</v>
      </c>
      <c r="U280" s="12">
        <v>18.17452699569024</v>
      </c>
      <c r="V280" s="12">
        <v>18.17452699569024</v>
      </c>
      <c r="W280" s="12">
        <v>57.71</v>
      </c>
      <c r="X280" s="12">
        <v>57.71</v>
      </c>
      <c r="Y280" s="12" t="s">
        <v>246</v>
      </c>
      <c r="Z280" s="12" t="s">
        <v>247</v>
      </c>
      <c r="AA280" s="12" t="s">
        <v>248</v>
      </c>
      <c r="AB280" s="12">
        <v>330000</v>
      </c>
      <c r="AE280" s="12">
        <v>80.747060000000005</v>
      </c>
      <c r="AF280" s="12" t="s">
        <v>249</v>
      </c>
      <c r="AG280" s="12" t="s">
        <v>250</v>
      </c>
      <c r="AH280" s="12" t="s">
        <v>1713</v>
      </c>
      <c r="AI280" s="12">
        <v>126661.25476523839</v>
      </c>
      <c r="AJ280" s="12">
        <v>10227.523789999999</v>
      </c>
      <c r="AK280" s="12">
        <v>143.21093521542059</v>
      </c>
      <c r="AL280" s="12">
        <v>143.21093521542059</v>
      </c>
      <c r="AM280" s="12">
        <v>53.07</v>
      </c>
      <c r="AN280" s="12">
        <v>53.07</v>
      </c>
      <c r="AO280" s="12" t="s">
        <v>252</v>
      </c>
      <c r="AP280" s="12" t="s">
        <v>253</v>
      </c>
      <c r="AQ280" s="12" t="s">
        <v>254</v>
      </c>
      <c r="AR280" s="12">
        <v>130000</v>
      </c>
      <c r="AU280" s="12">
        <v>68.635000000000005</v>
      </c>
      <c r="AV280" s="12" t="s">
        <v>249</v>
      </c>
      <c r="AW280" s="12" t="s">
        <v>250</v>
      </c>
      <c r="AX280" s="12" t="s">
        <v>255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2" t="s">
        <v>256</v>
      </c>
      <c r="BF280" s="12" t="s">
        <v>257</v>
      </c>
      <c r="BG280" s="12" t="s">
        <v>258</v>
      </c>
      <c r="BH280" s="12">
        <v>200000</v>
      </c>
      <c r="BK280" s="12">
        <v>10.295249999999999</v>
      </c>
      <c r="BL280" s="12" t="s">
        <v>249</v>
      </c>
      <c r="BM280" s="12" t="s">
        <v>250</v>
      </c>
      <c r="BN280" s="12" t="s">
        <v>255</v>
      </c>
      <c r="BO280" s="12">
        <v>0</v>
      </c>
      <c r="BP280" s="12">
        <v>0</v>
      </c>
      <c r="BQ280" s="12">
        <v>0</v>
      </c>
      <c r="BR280" s="12">
        <v>0</v>
      </c>
      <c r="BS280" s="12">
        <v>0</v>
      </c>
      <c r="BT280" s="12">
        <v>0</v>
      </c>
    </row>
    <row r="281" spans="1:72" hidden="1" x14ac:dyDescent="0.25">
      <c r="A281" s="12" t="s">
        <v>240</v>
      </c>
      <c r="B281" s="12" t="s">
        <v>931</v>
      </c>
      <c r="C281" s="12" t="s">
        <v>932</v>
      </c>
      <c r="D281" s="12" t="s">
        <v>326</v>
      </c>
      <c r="E281" s="12">
        <v>115.35294</v>
      </c>
      <c r="F281" s="12" t="s">
        <v>933</v>
      </c>
      <c r="G281" s="12" t="s">
        <v>934</v>
      </c>
      <c r="H281" s="12" t="s">
        <v>30</v>
      </c>
      <c r="I281" s="12" t="s">
        <v>32</v>
      </c>
      <c r="J281" s="12" t="s">
        <v>1709</v>
      </c>
      <c r="K281" s="12">
        <v>150000</v>
      </c>
      <c r="N281" s="12">
        <v>115.35294</v>
      </c>
      <c r="O281" s="12" t="s">
        <v>1710</v>
      </c>
      <c r="P281" s="12" t="s">
        <v>1711</v>
      </c>
      <c r="Q281" s="12" t="s">
        <v>1855</v>
      </c>
      <c r="R281" s="12">
        <v>17481.908649573252</v>
      </c>
      <c r="S281" s="12">
        <v>17481.908649573252</v>
      </c>
      <c r="T281" s="12">
        <v>2016.5895800000001</v>
      </c>
      <c r="U281" s="12">
        <v>18.17452699569024</v>
      </c>
      <c r="V281" s="12">
        <v>18.17452699569024</v>
      </c>
      <c r="W281" s="12">
        <v>57.71</v>
      </c>
      <c r="X281" s="12">
        <v>57.71</v>
      </c>
      <c r="Y281" s="12" t="s">
        <v>246</v>
      </c>
      <c r="Z281" s="12" t="s">
        <v>247</v>
      </c>
      <c r="AA281" s="12" t="s">
        <v>248</v>
      </c>
      <c r="AB281" s="12">
        <v>330000</v>
      </c>
      <c r="AE281" s="12">
        <v>115.35294</v>
      </c>
      <c r="AF281" s="12" t="s">
        <v>249</v>
      </c>
      <c r="AG281" s="12" t="s">
        <v>250</v>
      </c>
      <c r="AH281" s="12" t="s">
        <v>1713</v>
      </c>
      <c r="AI281" s="12">
        <v>126661.25476523839</v>
      </c>
      <c r="AJ281" s="12">
        <v>14610.74827</v>
      </c>
      <c r="AK281" s="12">
        <v>143.21093521542059</v>
      </c>
      <c r="AL281" s="12">
        <v>143.21093521542059</v>
      </c>
      <c r="AM281" s="12">
        <v>53.07</v>
      </c>
      <c r="AN281" s="12">
        <v>53.07</v>
      </c>
      <c r="AO281" s="12" t="s">
        <v>256</v>
      </c>
      <c r="AP281" s="12" t="s">
        <v>257</v>
      </c>
      <c r="AQ281" s="12" t="s">
        <v>258</v>
      </c>
      <c r="AR281" s="12">
        <v>200000</v>
      </c>
      <c r="AU281" s="12">
        <v>98.05</v>
      </c>
      <c r="AV281" s="12" t="s">
        <v>249</v>
      </c>
      <c r="AW281" s="12" t="s">
        <v>250</v>
      </c>
      <c r="AX281" s="12" t="s">
        <v>255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</row>
    <row r="282" spans="1:72" hidden="1" x14ac:dyDescent="0.25">
      <c r="A282" s="12" t="s">
        <v>240</v>
      </c>
      <c r="B282" s="12" t="s">
        <v>936</v>
      </c>
      <c r="C282" s="12" t="s">
        <v>937</v>
      </c>
      <c r="D282" s="12" t="s">
        <v>312</v>
      </c>
      <c r="E282" s="12">
        <v>54.476469999999999</v>
      </c>
      <c r="F282" s="12" t="s">
        <v>938</v>
      </c>
      <c r="G282" s="12" t="s">
        <v>939</v>
      </c>
      <c r="H282" s="12" t="s">
        <v>9</v>
      </c>
      <c r="I282" s="12" t="s">
        <v>11</v>
      </c>
      <c r="J282" s="12" t="s">
        <v>1709</v>
      </c>
      <c r="K282" s="12">
        <v>150000</v>
      </c>
      <c r="N282" s="12">
        <v>54.476469999999999</v>
      </c>
      <c r="O282" s="12" t="s">
        <v>1718</v>
      </c>
      <c r="P282" s="12" t="s">
        <v>1719</v>
      </c>
      <c r="Q282" s="12" t="s">
        <v>1856</v>
      </c>
      <c r="R282" s="12">
        <v>15806.930038543451</v>
      </c>
      <c r="S282" s="12">
        <v>15806.930038543451</v>
      </c>
      <c r="T282" s="12">
        <v>861.10576000000003</v>
      </c>
      <c r="U282" s="12">
        <v>19.621435620157399</v>
      </c>
      <c r="V282" s="12">
        <v>19.621435620157399</v>
      </c>
      <c r="W282" s="12">
        <v>48.34</v>
      </c>
      <c r="X282" s="12">
        <v>48.34</v>
      </c>
      <c r="Y282" s="12" t="s">
        <v>246</v>
      </c>
      <c r="Z282" s="12" t="s">
        <v>247</v>
      </c>
      <c r="AA282" s="12" t="s">
        <v>248</v>
      </c>
      <c r="AB282" s="12">
        <v>330000</v>
      </c>
      <c r="AE282" s="12">
        <v>54.476469999999999</v>
      </c>
      <c r="AF282" s="12" t="s">
        <v>249</v>
      </c>
      <c r="AG282" s="12" t="s">
        <v>250</v>
      </c>
      <c r="AH282" s="12" t="s">
        <v>1721</v>
      </c>
      <c r="AI282" s="12">
        <v>112115.4742760909</v>
      </c>
      <c r="AJ282" s="12">
        <v>6107.6553400000003</v>
      </c>
      <c r="AK282" s="12">
        <v>133.28412544522311</v>
      </c>
      <c r="AL282" s="12">
        <v>133.28412544522311</v>
      </c>
      <c r="AM282" s="12">
        <v>50.47</v>
      </c>
      <c r="AN282" s="12">
        <v>50.47</v>
      </c>
      <c r="AO282" s="12" t="s">
        <v>252</v>
      </c>
      <c r="AP282" s="12" t="s">
        <v>253</v>
      </c>
      <c r="AQ282" s="12" t="s">
        <v>254</v>
      </c>
      <c r="AR282" s="12">
        <v>130000</v>
      </c>
      <c r="AU282" s="12">
        <v>46.305</v>
      </c>
      <c r="AV282" s="12" t="s">
        <v>249</v>
      </c>
      <c r="AW282" s="12" t="s">
        <v>250</v>
      </c>
      <c r="AX282" s="12" t="s">
        <v>255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2" t="s">
        <v>256</v>
      </c>
      <c r="BF282" s="12" t="s">
        <v>257</v>
      </c>
      <c r="BG282" s="12" t="s">
        <v>258</v>
      </c>
      <c r="BH282" s="12">
        <v>200000</v>
      </c>
      <c r="BK282" s="12">
        <v>6.9457500000000003</v>
      </c>
      <c r="BL282" s="12" t="s">
        <v>249</v>
      </c>
      <c r="BM282" s="12" t="s">
        <v>250</v>
      </c>
      <c r="BN282" s="12" t="s">
        <v>255</v>
      </c>
      <c r="BO282" s="12">
        <v>0</v>
      </c>
      <c r="BP282" s="12">
        <v>0</v>
      </c>
      <c r="BQ282" s="12">
        <v>0</v>
      </c>
      <c r="BR282" s="12">
        <v>0</v>
      </c>
      <c r="BS282" s="12">
        <v>0</v>
      </c>
      <c r="BT282" s="12">
        <v>0</v>
      </c>
    </row>
    <row r="283" spans="1:72" hidden="1" x14ac:dyDescent="0.25">
      <c r="A283" s="12" t="s">
        <v>240</v>
      </c>
      <c r="B283" s="12" t="s">
        <v>936</v>
      </c>
      <c r="C283" s="12" t="s">
        <v>937</v>
      </c>
      <c r="D283" s="12" t="s">
        <v>312</v>
      </c>
      <c r="E283" s="12">
        <v>77.823530000000005</v>
      </c>
      <c r="F283" s="12" t="s">
        <v>938</v>
      </c>
      <c r="G283" s="12" t="s">
        <v>939</v>
      </c>
      <c r="H283" s="12" t="s">
        <v>9</v>
      </c>
      <c r="I283" s="12" t="s">
        <v>11</v>
      </c>
      <c r="J283" s="12" t="s">
        <v>1709</v>
      </c>
      <c r="K283" s="12">
        <v>150000</v>
      </c>
      <c r="N283" s="12">
        <v>77.823530000000005</v>
      </c>
      <c r="O283" s="12" t="s">
        <v>1718</v>
      </c>
      <c r="P283" s="12" t="s">
        <v>1719</v>
      </c>
      <c r="Q283" s="12" t="s">
        <v>1856</v>
      </c>
      <c r="R283" s="12">
        <v>15806.930038543451</v>
      </c>
      <c r="S283" s="12">
        <v>15806.930038543451</v>
      </c>
      <c r="T283" s="12">
        <v>1230.1510800000001</v>
      </c>
      <c r="U283" s="12">
        <v>19.621435620157399</v>
      </c>
      <c r="V283" s="12">
        <v>19.621435620157399</v>
      </c>
      <c r="W283" s="12">
        <v>48.34</v>
      </c>
      <c r="X283" s="12">
        <v>48.34</v>
      </c>
      <c r="Y283" s="12" t="s">
        <v>246</v>
      </c>
      <c r="Z283" s="12" t="s">
        <v>247</v>
      </c>
      <c r="AA283" s="12" t="s">
        <v>248</v>
      </c>
      <c r="AB283" s="12">
        <v>330000</v>
      </c>
      <c r="AE283" s="12">
        <v>77.823530000000005</v>
      </c>
      <c r="AF283" s="12" t="s">
        <v>249</v>
      </c>
      <c r="AG283" s="12" t="s">
        <v>250</v>
      </c>
      <c r="AH283" s="12" t="s">
        <v>1721</v>
      </c>
      <c r="AI283" s="12">
        <v>112115.4742760909</v>
      </c>
      <c r="AJ283" s="12">
        <v>8725.2219100000002</v>
      </c>
      <c r="AK283" s="12">
        <v>133.28412544522311</v>
      </c>
      <c r="AL283" s="12">
        <v>133.28412544522311</v>
      </c>
      <c r="AM283" s="12">
        <v>50.47</v>
      </c>
      <c r="AN283" s="12">
        <v>50.47</v>
      </c>
      <c r="AO283" s="12" t="s">
        <v>256</v>
      </c>
      <c r="AP283" s="12" t="s">
        <v>257</v>
      </c>
      <c r="AQ283" s="12" t="s">
        <v>258</v>
      </c>
      <c r="AR283" s="12">
        <v>200000</v>
      </c>
      <c r="AU283" s="12">
        <v>66.150000000000006</v>
      </c>
      <c r="AV283" s="12" t="s">
        <v>249</v>
      </c>
      <c r="AW283" s="12" t="s">
        <v>250</v>
      </c>
      <c r="AX283" s="12" t="s">
        <v>255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</row>
    <row r="284" spans="1:72" hidden="1" x14ac:dyDescent="0.25">
      <c r="A284" s="12" t="s">
        <v>240</v>
      </c>
      <c r="B284" s="12" t="s">
        <v>941</v>
      </c>
      <c r="C284" s="12" t="s">
        <v>942</v>
      </c>
      <c r="D284" s="12" t="s">
        <v>392</v>
      </c>
      <c r="E284" s="12">
        <v>77.144120000000001</v>
      </c>
      <c r="F284" s="12" t="s">
        <v>943</v>
      </c>
      <c r="G284" s="12" t="s">
        <v>944</v>
      </c>
      <c r="H284" s="12" t="s">
        <v>246</v>
      </c>
      <c r="I284" s="12" t="s">
        <v>247</v>
      </c>
      <c r="J284" s="12" t="s">
        <v>248</v>
      </c>
      <c r="K284" s="12">
        <v>330000</v>
      </c>
      <c r="N284" s="12">
        <v>77.144120000000001</v>
      </c>
      <c r="O284" s="12" t="s">
        <v>249</v>
      </c>
      <c r="P284" s="12" t="s">
        <v>250</v>
      </c>
      <c r="Q284" s="12" t="s">
        <v>945</v>
      </c>
      <c r="R284" s="12">
        <v>77636.300096798441</v>
      </c>
      <c r="S284" s="12">
        <v>77636.300096798441</v>
      </c>
      <c r="T284" s="12">
        <v>5989.1838699999998</v>
      </c>
      <c r="U284" s="12">
        <v>90.982694263250153</v>
      </c>
      <c r="V284" s="12">
        <v>90.982694263250153</v>
      </c>
      <c r="W284" s="12">
        <v>51.2</v>
      </c>
      <c r="X284" s="12">
        <v>51.2</v>
      </c>
      <c r="Y284" s="12" t="s">
        <v>252</v>
      </c>
      <c r="Z284" s="12" t="s">
        <v>253</v>
      </c>
      <c r="AA284" s="12" t="s">
        <v>254</v>
      </c>
      <c r="AB284" s="12">
        <v>130000</v>
      </c>
      <c r="AE284" s="12">
        <v>65.572500000000005</v>
      </c>
      <c r="AF284" s="12" t="s">
        <v>249</v>
      </c>
      <c r="AG284" s="12" t="s">
        <v>250</v>
      </c>
      <c r="AH284" s="12" t="s">
        <v>255</v>
      </c>
      <c r="AI284" s="12">
        <v>0</v>
      </c>
      <c r="AJ284" s="12">
        <v>0</v>
      </c>
      <c r="AK284" s="12">
        <v>0</v>
      </c>
      <c r="AL284" s="12">
        <v>0</v>
      </c>
      <c r="AM284" s="12">
        <v>0</v>
      </c>
      <c r="AN284" s="12">
        <v>0</v>
      </c>
      <c r="AO284" s="12" t="s">
        <v>256</v>
      </c>
      <c r="AP284" s="12" t="s">
        <v>257</v>
      </c>
      <c r="AQ284" s="12" t="s">
        <v>258</v>
      </c>
      <c r="AR284" s="12">
        <v>200000</v>
      </c>
      <c r="AU284" s="12">
        <v>9.8358799999999995</v>
      </c>
      <c r="AV284" s="12" t="s">
        <v>249</v>
      </c>
      <c r="AW284" s="12" t="s">
        <v>250</v>
      </c>
      <c r="AX284" s="12" t="s">
        <v>255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</row>
    <row r="285" spans="1:72" hidden="1" x14ac:dyDescent="0.25">
      <c r="A285" s="12" t="s">
        <v>240</v>
      </c>
      <c r="B285" s="12" t="s">
        <v>941</v>
      </c>
      <c r="C285" s="12" t="s">
        <v>942</v>
      </c>
      <c r="D285" s="12" t="s">
        <v>392</v>
      </c>
      <c r="E285" s="12">
        <v>110.20587999999999</v>
      </c>
      <c r="F285" s="12" t="s">
        <v>943</v>
      </c>
      <c r="G285" s="12" t="s">
        <v>944</v>
      </c>
      <c r="H285" s="12" t="s">
        <v>246</v>
      </c>
      <c r="I285" s="12" t="s">
        <v>247</v>
      </c>
      <c r="J285" s="12" t="s">
        <v>248</v>
      </c>
      <c r="K285" s="12">
        <v>330000</v>
      </c>
      <c r="N285" s="12">
        <v>110.20587999999999</v>
      </c>
      <c r="O285" s="12" t="s">
        <v>249</v>
      </c>
      <c r="P285" s="12" t="s">
        <v>250</v>
      </c>
      <c r="Q285" s="12" t="s">
        <v>945</v>
      </c>
      <c r="R285" s="12">
        <v>77636.300096798441</v>
      </c>
      <c r="S285" s="12">
        <v>77636.300096798441</v>
      </c>
      <c r="T285" s="12">
        <v>8555.9769500000002</v>
      </c>
      <c r="U285" s="12">
        <v>90.982694263250153</v>
      </c>
      <c r="V285" s="12">
        <v>90.982694263250153</v>
      </c>
      <c r="W285" s="12">
        <v>51.2</v>
      </c>
      <c r="X285" s="12">
        <v>51.2</v>
      </c>
      <c r="Y285" s="12" t="s">
        <v>256</v>
      </c>
      <c r="Z285" s="12" t="s">
        <v>257</v>
      </c>
      <c r="AA285" s="12" t="s">
        <v>258</v>
      </c>
      <c r="AB285" s="12">
        <v>200000</v>
      </c>
      <c r="AE285" s="12">
        <v>93.674999999999997</v>
      </c>
      <c r="AF285" s="12" t="s">
        <v>249</v>
      </c>
      <c r="AG285" s="12" t="s">
        <v>250</v>
      </c>
      <c r="AH285" s="12" t="s">
        <v>255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2">
        <v>0</v>
      </c>
    </row>
    <row r="286" spans="1:72" hidden="1" x14ac:dyDescent="0.25">
      <c r="A286" s="12" t="s">
        <v>240</v>
      </c>
      <c r="B286" s="12" t="s">
        <v>946</v>
      </c>
      <c r="C286" s="12" t="s">
        <v>947</v>
      </c>
      <c r="D286" s="12" t="s">
        <v>312</v>
      </c>
      <c r="E286" s="12">
        <v>267.59352999999999</v>
      </c>
      <c r="F286" s="12" t="s">
        <v>948</v>
      </c>
      <c r="G286" s="12" t="s">
        <v>949</v>
      </c>
      <c r="H286" s="12" t="s">
        <v>9</v>
      </c>
      <c r="I286" s="12" t="s">
        <v>11</v>
      </c>
      <c r="J286" s="12" t="s">
        <v>1709</v>
      </c>
      <c r="K286" s="12">
        <v>150000</v>
      </c>
      <c r="N286" s="12">
        <v>267.59352999999999</v>
      </c>
      <c r="O286" s="12" t="s">
        <v>1718</v>
      </c>
      <c r="P286" s="12" t="s">
        <v>1719</v>
      </c>
      <c r="Q286" s="12" t="s">
        <v>1857</v>
      </c>
      <c r="R286" s="12">
        <v>26007.688900039819</v>
      </c>
      <c r="S286" s="12">
        <v>26007.688900039819</v>
      </c>
      <c r="T286" s="12">
        <v>6959.48927</v>
      </c>
      <c r="U286" s="12">
        <v>31.595081428979189</v>
      </c>
      <c r="V286" s="12">
        <v>31.595081428979189</v>
      </c>
      <c r="W286" s="12">
        <v>49.39</v>
      </c>
      <c r="X286" s="12">
        <v>49.39</v>
      </c>
      <c r="Y286" s="12" t="s">
        <v>246</v>
      </c>
      <c r="Z286" s="12" t="s">
        <v>247</v>
      </c>
      <c r="AA286" s="12" t="s">
        <v>248</v>
      </c>
      <c r="AB286" s="12">
        <v>330000</v>
      </c>
      <c r="AE286" s="12">
        <v>267.59352999999999</v>
      </c>
      <c r="AF286" s="12" t="s">
        <v>249</v>
      </c>
      <c r="AG286" s="12" t="s">
        <v>250</v>
      </c>
      <c r="AH286" s="12" t="s">
        <v>1721</v>
      </c>
      <c r="AI286" s="12">
        <v>112115.4742760909</v>
      </c>
      <c r="AJ286" s="12">
        <v>30001.375459999999</v>
      </c>
      <c r="AK286" s="12">
        <v>133.28412544522311</v>
      </c>
      <c r="AL286" s="12">
        <v>133.28412544522311</v>
      </c>
      <c r="AM286" s="12">
        <v>50.47</v>
      </c>
      <c r="AN286" s="12">
        <v>50.47</v>
      </c>
      <c r="AO286" s="12" t="s">
        <v>252</v>
      </c>
      <c r="AP286" s="12" t="s">
        <v>253</v>
      </c>
      <c r="AQ286" s="12" t="s">
        <v>254</v>
      </c>
      <c r="AR286" s="12">
        <v>130000</v>
      </c>
      <c r="AU286" s="12">
        <v>227.4545</v>
      </c>
      <c r="AV286" s="12" t="s">
        <v>249</v>
      </c>
      <c r="AW286" s="12" t="s">
        <v>250</v>
      </c>
      <c r="AX286" s="12" t="s">
        <v>255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2" t="s">
        <v>256</v>
      </c>
      <c r="BF286" s="12" t="s">
        <v>257</v>
      </c>
      <c r="BG286" s="12" t="s">
        <v>258</v>
      </c>
      <c r="BH286" s="12">
        <v>200000</v>
      </c>
      <c r="BK286" s="12">
        <v>34.118180000000002</v>
      </c>
      <c r="BL286" s="12" t="s">
        <v>249</v>
      </c>
      <c r="BM286" s="12" t="s">
        <v>250</v>
      </c>
      <c r="BN286" s="12" t="s">
        <v>255</v>
      </c>
      <c r="BO286" s="12">
        <v>0</v>
      </c>
      <c r="BP286" s="12">
        <v>0</v>
      </c>
      <c r="BQ286" s="12">
        <v>0</v>
      </c>
      <c r="BR286" s="12">
        <v>0</v>
      </c>
      <c r="BS286" s="12">
        <v>0</v>
      </c>
      <c r="BT286" s="12">
        <v>0</v>
      </c>
    </row>
    <row r="287" spans="1:72" hidden="1" x14ac:dyDescent="0.25">
      <c r="A287" s="12" t="s">
        <v>240</v>
      </c>
      <c r="B287" s="12" t="s">
        <v>946</v>
      </c>
      <c r="C287" s="12" t="s">
        <v>947</v>
      </c>
      <c r="D287" s="12" t="s">
        <v>312</v>
      </c>
      <c r="E287" s="12">
        <v>382.27647000000002</v>
      </c>
      <c r="F287" s="12" t="s">
        <v>948</v>
      </c>
      <c r="G287" s="12" t="s">
        <v>949</v>
      </c>
      <c r="H287" s="12" t="s">
        <v>9</v>
      </c>
      <c r="I287" s="12" t="s">
        <v>11</v>
      </c>
      <c r="J287" s="12" t="s">
        <v>1709</v>
      </c>
      <c r="K287" s="12">
        <v>150000</v>
      </c>
      <c r="N287" s="12">
        <v>382.27647000000002</v>
      </c>
      <c r="O287" s="12" t="s">
        <v>1718</v>
      </c>
      <c r="P287" s="12" t="s">
        <v>1719</v>
      </c>
      <c r="Q287" s="12" t="s">
        <v>1857</v>
      </c>
      <c r="R287" s="12">
        <v>26007.688900039819</v>
      </c>
      <c r="S287" s="12">
        <v>26007.688900039819</v>
      </c>
      <c r="T287" s="12">
        <v>9942.12752</v>
      </c>
      <c r="U287" s="12">
        <v>31.595081428979189</v>
      </c>
      <c r="V287" s="12">
        <v>31.595081428979189</v>
      </c>
      <c r="W287" s="12">
        <v>49.39</v>
      </c>
      <c r="X287" s="12">
        <v>49.39</v>
      </c>
      <c r="Y287" s="12" t="s">
        <v>246</v>
      </c>
      <c r="Z287" s="12" t="s">
        <v>247</v>
      </c>
      <c r="AA287" s="12" t="s">
        <v>248</v>
      </c>
      <c r="AB287" s="12">
        <v>330000</v>
      </c>
      <c r="AE287" s="12">
        <v>382.27647000000002</v>
      </c>
      <c r="AF287" s="12" t="s">
        <v>249</v>
      </c>
      <c r="AG287" s="12" t="s">
        <v>250</v>
      </c>
      <c r="AH287" s="12" t="s">
        <v>1721</v>
      </c>
      <c r="AI287" s="12">
        <v>112115.4742760909</v>
      </c>
      <c r="AJ287" s="12">
        <v>42859.107810000001</v>
      </c>
      <c r="AK287" s="12">
        <v>133.28412544522311</v>
      </c>
      <c r="AL287" s="12">
        <v>133.28412544522311</v>
      </c>
      <c r="AM287" s="12">
        <v>50.47</v>
      </c>
      <c r="AN287" s="12">
        <v>50.47</v>
      </c>
      <c r="AO287" s="12" t="s">
        <v>256</v>
      </c>
      <c r="AP287" s="12" t="s">
        <v>257</v>
      </c>
      <c r="AQ287" s="12" t="s">
        <v>258</v>
      </c>
      <c r="AR287" s="12">
        <v>200000</v>
      </c>
      <c r="AU287" s="12">
        <v>324.935</v>
      </c>
      <c r="AV287" s="12" t="s">
        <v>249</v>
      </c>
      <c r="AW287" s="12" t="s">
        <v>250</v>
      </c>
      <c r="AX287" s="12" t="s">
        <v>255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</row>
    <row r="288" spans="1:72" x14ac:dyDescent="0.25">
      <c r="A288" s="12" t="s">
        <v>240</v>
      </c>
      <c r="B288" s="12" t="s">
        <v>147</v>
      </c>
      <c r="C288" s="12" t="s">
        <v>148</v>
      </c>
      <c r="D288" s="12" t="s">
        <v>265</v>
      </c>
      <c r="E288" s="12">
        <v>46.414119999999997</v>
      </c>
      <c r="F288" s="12" t="s">
        <v>951</v>
      </c>
      <c r="G288" s="12" t="s">
        <v>952</v>
      </c>
      <c r="H288" s="12" t="s">
        <v>15</v>
      </c>
      <c r="I288" s="12" t="s">
        <v>17</v>
      </c>
      <c r="J288" s="12" t="s">
        <v>1709</v>
      </c>
      <c r="K288" s="12">
        <v>150000</v>
      </c>
      <c r="N288" s="12">
        <v>46.414119999999997</v>
      </c>
      <c r="O288" s="12" t="s">
        <v>1714</v>
      </c>
      <c r="P288" s="12" t="s">
        <v>1715</v>
      </c>
      <c r="Q288" s="12" t="s">
        <v>1858</v>
      </c>
      <c r="R288" s="12">
        <v>31598.298800149139</v>
      </c>
      <c r="S288" s="12">
        <v>31598.298800149139</v>
      </c>
      <c r="T288" s="12">
        <v>1466.60716</v>
      </c>
      <c r="U288" s="12">
        <v>39.66130191407715</v>
      </c>
      <c r="V288" s="12">
        <v>39.66130191407715</v>
      </c>
      <c r="W288" s="12">
        <v>47.8</v>
      </c>
      <c r="X288" s="12">
        <v>47.8</v>
      </c>
      <c r="Y288" s="12" t="s">
        <v>246</v>
      </c>
      <c r="Z288" s="12" t="s">
        <v>247</v>
      </c>
      <c r="AA288" s="12" t="s">
        <v>248</v>
      </c>
      <c r="AB288" s="12">
        <v>330000</v>
      </c>
      <c r="AE288" s="12">
        <v>46.414119999999997</v>
      </c>
      <c r="AF288" s="12" t="s">
        <v>249</v>
      </c>
      <c r="AG288" s="12" t="s">
        <v>250</v>
      </c>
      <c r="AH288" s="12" t="s">
        <v>1717</v>
      </c>
      <c r="AI288" s="12">
        <v>83635.64339466262</v>
      </c>
      <c r="AJ288" s="12">
        <v>3881.8745899999999</v>
      </c>
      <c r="AK288" s="12">
        <v>82.957548761313234</v>
      </c>
      <c r="AL288" s="12">
        <v>82.957548761313234</v>
      </c>
      <c r="AM288" s="12">
        <v>60.49</v>
      </c>
      <c r="AN288" s="12">
        <v>60.49</v>
      </c>
      <c r="AO288" s="12" t="s">
        <v>252</v>
      </c>
      <c r="AP288" s="12" t="s">
        <v>253</v>
      </c>
      <c r="AQ288" s="12" t="s">
        <v>254</v>
      </c>
      <c r="AR288" s="12">
        <v>130000</v>
      </c>
      <c r="AU288" s="12">
        <v>39.451999999999998</v>
      </c>
      <c r="AV288" s="12" t="s">
        <v>249</v>
      </c>
      <c r="AW288" s="12" t="s">
        <v>250</v>
      </c>
      <c r="AX288" s="12" t="s">
        <v>255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2" t="s">
        <v>256</v>
      </c>
      <c r="BF288" s="12" t="s">
        <v>257</v>
      </c>
      <c r="BG288" s="12" t="s">
        <v>258</v>
      </c>
      <c r="BH288" s="12">
        <v>200000</v>
      </c>
      <c r="BK288" s="12">
        <v>5.9177999999999997</v>
      </c>
      <c r="BL288" s="12" t="s">
        <v>249</v>
      </c>
      <c r="BM288" s="12" t="s">
        <v>250</v>
      </c>
      <c r="BN288" s="12" t="s">
        <v>255</v>
      </c>
      <c r="BO288" s="12">
        <v>0</v>
      </c>
      <c r="BP288" s="12">
        <v>0</v>
      </c>
      <c r="BQ288" s="12">
        <v>0</v>
      </c>
      <c r="BR288" s="12">
        <v>0</v>
      </c>
      <c r="BS288" s="12">
        <v>0</v>
      </c>
      <c r="BT288" s="12">
        <v>0</v>
      </c>
    </row>
    <row r="289" spans="1:72" x14ac:dyDescent="0.25">
      <c r="A289" s="12" t="s">
        <v>240</v>
      </c>
      <c r="B289" s="12" t="s">
        <v>147</v>
      </c>
      <c r="C289" s="12" t="s">
        <v>148</v>
      </c>
      <c r="D289" s="12" t="s">
        <v>265</v>
      </c>
      <c r="E289" s="12">
        <v>66.305880000000002</v>
      </c>
      <c r="F289" s="12" t="s">
        <v>951</v>
      </c>
      <c r="G289" s="12" t="s">
        <v>952</v>
      </c>
      <c r="H289" s="12" t="s">
        <v>15</v>
      </c>
      <c r="I289" s="12" t="s">
        <v>17</v>
      </c>
      <c r="J289" s="12" t="s">
        <v>1709</v>
      </c>
      <c r="K289" s="12">
        <v>150000</v>
      </c>
      <c r="N289" s="12">
        <v>66.305880000000002</v>
      </c>
      <c r="O289" s="12" t="s">
        <v>1714</v>
      </c>
      <c r="P289" s="12" t="s">
        <v>1715</v>
      </c>
      <c r="Q289" s="12" t="s">
        <v>1858</v>
      </c>
      <c r="R289" s="12">
        <v>31598.298800149139</v>
      </c>
      <c r="S289" s="12">
        <v>31598.298800149139</v>
      </c>
      <c r="T289" s="12">
        <v>2095.15308</v>
      </c>
      <c r="U289" s="12">
        <v>39.66130191407715</v>
      </c>
      <c r="V289" s="12">
        <v>39.66130191407715</v>
      </c>
      <c r="W289" s="12">
        <v>47.8</v>
      </c>
      <c r="X289" s="12">
        <v>47.8</v>
      </c>
      <c r="Y289" s="12" t="s">
        <v>246</v>
      </c>
      <c r="Z289" s="12" t="s">
        <v>247</v>
      </c>
      <c r="AA289" s="12" t="s">
        <v>248</v>
      </c>
      <c r="AB289" s="12">
        <v>330000</v>
      </c>
      <c r="AE289" s="12">
        <v>66.305880000000002</v>
      </c>
      <c r="AF289" s="12" t="s">
        <v>249</v>
      </c>
      <c r="AG289" s="12" t="s">
        <v>250</v>
      </c>
      <c r="AH289" s="12" t="s">
        <v>1717</v>
      </c>
      <c r="AI289" s="12">
        <v>83635.64339466262</v>
      </c>
      <c r="AJ289" s="12">
        <v>5545.5351300000002</v>
      </c>
      <c r="AK289" s="12">
        <v>82.957548761313234</v>
      </c>
      <c r="AL289" s="12">
        <v>82.957548761313234</v>
      </c>
      <c r="AM289" s="12">
        <v>60.49</v>
      </c>
      <c r="AN289" s="12">
        <v>60.49</v>
      </c>
      <c r="AO289" s="12" t="s">
        <v>256</v>
      </c>
      <c r="AP289" s="12" t="s">
        <v>257</v>
      </c>
      <c r="AQ289" s="12" t="s">
        <v>258</v>
      </c>
      <c r="AR289" s="12">
        <v>200000</v>
      </c>
      <c r="AU289" s="12">
        <v>56.36</v>
      </c>
      <c r="AV289" s="12" t="s">
        <v>249</v>
      </c>
      <c r="AW289" s="12" t="s">
        <v>250</v>
      </c>
      <c r="AX289" s="12" t="s">
        <v>255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</row>
    <row r="290" spans="1:72" hidden="1" x14ac:dyDescent="0.25">
      <c r="A290" s="12" t="s">
        <v>240</v>
      </c>
      <c r="B290" s="12" t="s">
        <v>954</v>
      </c>
      <c r="C290" s="12" t="s">
        <v>955</v>
      </c>
      <c r="D290" s="12" t="s">
        <v>294</v>
      </c>
      <c r="E290" s="12">
        <v>119.66706000000001</v>
      </c>
      <c r="F290" s="12" t="s">
        <v>956</v>
      </c>
      <c r="G290" s="12" t="s">
        <v>957</v>
      </c>
      <c r="H290" s="12" t="s">
        <v>33</v>
      </c>
      <c r="I290" s="12" t="s">
        <v>35</v>
      </c>
      <c r="J290" s="12" t="s">
        <v>1709</v>
      </c>
      <c r="K290" s="12">
        <v>60000</v>
      </c>
      <c r="N290" s="12">
        <v>119.66706000000001</v>
      </c>
      <c r="O290" s="12" t="s">
        <v>1722</v>
      </c>
      <c r="P290" s="12" t="s">
        <v>1723</v>
      </c>
      <c r="Q290" s="12" t="s">
        <v>1859</v>
      </c>
      <c r="R290" s="12">
        <v>21501.595309127752</v>
      </c>
      <c r="S290" s="12">
        <v>21501.595309127752</v>
      </c>
      <c r="T290" s="12">
        <v>2573.0326700000001</v>
      </c>
      <c r="U290" s="12">
        <v>25.850535213719422</v>
      </c>
      <c r="V290" s="12">
        <v>25.850535213719422</v>
      </c>
      <c r="W290" s="12">
        <v>49.91</v>
      </c>
      <c r="X290" s="12">
        <v>49.91</v>
      </c>
      <c r="Y290" s="12" t="s">
        <v>246</v>
      </c>
      <c r="Z290" s="12" t="s">
        <v>247</v>
      </c>
      <c r="AA290" s="12" t="s">
        <v>248</v>
      </c>
      <c r="AB290" s="12">
        <v>330000</v>
      </c>
      <c r="AE290" s="12">
        <v>119.66706000000001</v>
      </c>
      <c r="AF290" s="12" t="s">
        <v>249</v>
      </c>
      <c r="AG290" s="12" t="s">
        <v>250</v>
      </c>
      <c r="AH290" s="12" t="s">
        <v>1725</v>
      </c>
      <c r="AI290" s="12">
        <v>186520.5987162455</v>
      </c>
      <c r="AJ290" s="12">
        <v>22320.371459999998</v>
      </c>
      <c r="AK290" s="12">
        <v>200.78056984332409</v>
      </c>
      <c r="AL290" s="12">
        <v>200.78056984332409</v>
      </c>
      <c r="AM290" s="12">
        <v>55.74</v>
      </c>
      <c r="AN290" s="12">
        <v>55.74</v>
      </c>
      <c r="AO290" s="12" t="s">
        <v>252</v>
      </c>
      <c r="AP290" s="12" t="s">
        <v>253</v>
      </c>
      <c r="AQ290" s="12" t="s">
        <v>254</v>
      </c>
      <c r="AR290" s="12">
        <v>130000</v>
      </c>
      <c r="AU290" s="12">
        <v>101.717</v>
      </c>
      <c r="AV290" s="12" t="s">
        <v>249</v>
      </c>
      <c r="AW290" s="12" t="s">
        <v>250</v>
      </c>
      <c r="AX290" s="12" t="s">
        <v>255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2" t="s">
        <v>256</v>
      </c>
      <c r="BF290" s="12" t="s">
        <v>257</v>
      </c>
      <c r="BG290" s="12" t="s">
        <v>258</v>
      </c>
      <c r="BH290" s="12">
        <v>200000</v>
      </c>
      <c r="BK290" s="12">
        <v>15.25755</v>
      </c>
      <c r="BL290" s="12" t="s">
        <v>249</v>
      </c>
      <c r="BM290" s="12" t="s">
        <v>250</v>
      </c>
      <c r="BN290" s="12" t="s">
        <v>255</v>
      </c>
      <c r="BO290" s="12">
        <v>0</v>
      </c>
      <c r="BP290" s="12">
        <v>0</v>
      </c>
      <c r="BQ290" s="12">
        <v>0</v>
      </c>
      <c r="BR290" s="12">
        <v>0</v>
      </c>
      <c r="BS290" s="12">
        <v>0</v>
      </c>
      <c r="BT290" s="12">
        <v>0</v>
      </c>
    </row>
    <row r="291" spans="1:72" hidden="1" x14ac:dyDescent="0.25">
      <c r="A291" s="12" t="s">
        <v>240</v>
      </c>
      <c r="B291" s="12" t="s">
        <v>954</v>
      </c>
      <c r="C291" s="12" t="s">
        <v>955</v>
      </c>
      <c r="D291" s="12" t="s">
        <v>294</v>
      </c>
      <c r="E291" s="12">
        <v>170.95294000000001</v>
      </c>
      <c r="F291" s="12" t="s">
        <v>956</v>
      </c>
      <c r="G291" s="12" t="s">
        <v>957</v>
      </c>
      <c r="H291" s="12" t="s">
        <v>33</v>
      </c>
      <c r="I291" s="12" t="s">
        <v>35</v>
      </c>
      <c r="J291" s="12" t="s">
        <v>1709</v>
      </c>
      <c r="K291" s="12">
        <v>60000</v>
      </c>
      <c r="N291" s="12">
        <v>170.95294000000001</v>
      </c>
      <c r="O291" s="12" t="s">
        <v>1722</v>
      </c>
      <c r="P291" s="12" t="s">
        <v>1723</v>
      </c>
      <c r="Q291" s="12" t="s">
        <v>1859</v>
      </c>
      <c r="R291" s="12">
        <v>21501.595309127752</v>
      </c>
      <c r="S291" s="12">
        <v>21501.595309127752</v>
      </c>
      <c r="T291" s="12">
        <v>3675.7609600000001</v>
      </c>
      <c r="U291" s="12">
        <v>25.850535213719422</v>
      </c>
      <c r="V291" s="12">
        <v>25.850535213719422</v>
      </c>
      <c r="W291" s="12">
        <v>49.91</v>
      </c>
      <c r="X291" s="12">
        <v>49.91</v>
      </c>
      <c r="Y291" s="12" t="s">
        <v>246</v>
      </c>
      <c r="Z291" s="12" t="s">
        <v>247</v>
      </c>
      <c r="AA291" s="12" t="s">
        <v>248</v>
      </c>
      <c r="AB291" s="12">
        <v>330000</v>
      </c>
      <c r="AE291" s="12">
        <v>170.95294000000001</v>
      </c>
      <c r="AF291" s="12" t="s">
        <v>249</v>
      </c>
      <c r="AG291" s="12" t="s">
        <v>250</v>
      </c>
      <c r="AH291" s="12" t="s">
        <v>1725</v>
      </c>
      <c r="AI291" s="12">
        <v>186520.5987162455</v>
      </c>
      <c r="AJ291" s="12">
        <v>31886.24494</v>
      </c>
      <c r="AK291" s="12">
        <v>200.78056984332409</v>
      </c>
      <c r="AL291" s="12">
        <v>200.78056984332409</v>
      </c>
      <c r="AM291" s="12">
        <v>55.74</v>
      </c>
      <c r="AN291" s="12">
        <v>55.74</v>
      </c>
      <c r="AO291" s="12" t="s">
        <v>256</v>
      </c>
      <c r="AP291" s="12" t="s">
        <v>257</v>
      </c>
      <c r="AQ291" s="12" t="s">
        <v>258</v>
      </c>
      <c r="AR291" s="12">
        <v>200000</v>
      </c>
      <c r="AU291" s="12">
        <v>145.31</v>
      </c>
      <c r="AV291" s="12" t="s">
        <v>249</v>
      </c>
      <c r="AW291" s="12" t="s">
        <v>250</v>
      </c>
      <c r="AX291" s="12" t="s">
        <v>255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12">
        <v>0</v>
      </c>
    </row>
    <row r="292" spans="1:72" hidden="1" x14ac:dyDescent="0.25">
      <c r="A292" s="12" t="s">
        <v>240</v>
      </c>
      <c r="B292" s="12" t="s">
        <v>109</v>
      </c>
      <c r="C292" s="12" t="s">
        <v>110</v>
      </c>
      <c r="D292" s="12" t="s">
        <v>316</v>
      </c>
      <c r="E292" s="12">
        <v>93.598240000000004</v>
      </c>
      <c r="F292" s="12" t="s">
        <v>959</v>
      </c>
      <c r="G292" s="12" t="s">
        <v>960</v>
      </c>
      <c r="H292" s="12" t="s">
        <v>12</v>
      </c>
      <c r="I292" s="12" t="s">
        <v>14</v>
      </c>
      <c r="J292" s="12" t="s">
        <v>1709</v>
      </c>
      <c r="K292" s="12">
        <v>60000</v>
      </c>
      <c r="N292" s="12">
        <v>93.598240000000004</v>
      </c>
      <c r="O292" s="12" t="s">
        <v>1731</v>
      </c>
      <c r="P292" s="12" t="s">
        <v>1732</v>
      </c>
      <c r="Q292" s="12" t="s">
        <v>1860</v>
      </c>
      <c r="R292" s="12">
        <v>2892.7721926980862</v>
      </c>
      <c r="S292" s="12">
        <v>2892.7721926980862</v>
      </c>
      <c r="T292" s="12">
        <v>270.75837000000001</v>
      </c>
      <c r="U292" s="12">
        <v>6.7424510649882397</v>
      </c>
      <c r="V292" s="12">
        <v>6.7424510649882397</v>
      </c>
      <c r="W292" s="12">
        <v>25.74</v>
      </c>
      <c r="X292" s="12">
        <v>25.74</v>
      </c>
      <c r="Y292" s="12" t="s">
        <v>246</v>
      </c>
      <c r="Z292" s="12" t="s">
        <v>247</v>
      </c>
      <c r="AA292" s="12" t="s">
        <v>248</v>
      </c>
      <c r="AB292" s="12">
        <v>330000</v>
      </c>
      <c r="AE292" s="12">
        <v>93.598240000000004</v>
      </c>
      <c r="AF292" s="12" t="s">
        <v>249</v>
      </c>
      <c r="AG292" s="12" t="s">
        <v>250</v>
      </c>
      <c r="AH292" s="12" t="s">
        <v>1734</v>
      </c>
      <c r="AI292" s="12">
        <v>92398.715939726259</v>
      </c>
      <c r="AJ292" s="12">
        <v>8648.3567600000006</v>
      </c>
      <c r="AK292" s="12">
        <v>91.533123140907477</v>
      </c>
      <c r="AL292" s="12">
        <v>91.533123140907477</v>
      </c>
      <c r="AM292" s="12">
        <v>60.57</v>
      </c>
      <c r="AN292" s="12">
        <v>60.57</v>
      </c>
      <c r="AO292" s="12" t="s">
        <v>252</v>
      </c>
      <c r="AP292" s="12" t="s">
        <v>253</v>
      </c>
      <c r="AQ292" s="12" t="s">
        <v>254</v>
      </c>
      <c r="AR292" s="12">
        <v>130000</v>
      </c>
      <c r="AU292" s="12">
        <v>79.558499999999995</v>
      </c>
      <c r="AV292" s="12" t="s">
        <v>249</v>
      </c>
      <c r="AW292" s="12" t="s">
        <v>250</v>
      </c>
      <c r="AX292" s="12" t="s">
        <v>255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2" t="s">
        <v>256</v>
      </c>
      <c r="BF292" s="12" t="s">
        <v>257</v>
      </c>
      <c r="BG292" s="12" t="s">
        <v>258</v>
      </c>
      <c r="BH292" s="12">
        <v>200000</v>
      </c>
      <c r="BK292" s="12">
        <v>11.93378</v>
      </c>
      <c r="BL292" s="12" t="s">
        <v>249</v>
      </c>
      <c r="BM292" s="12" t="s">
        <v>250</v>
      </c>
      <c r="BN292" s="12" t="s">
        <v>255</v>
      </c>
      <c r="BO292" s="12">
        <v>0</v>
      </c>
      <c r="BP292" s="12">
        <v>0</v>
      </c>
      <c r="BQ292" s="12">
        <v>0</v>
      </c>
      <c r="BR292" s="12">
        <v>0</v>
      </c>
      <c r="BS292" s="12">
        <v>0</v>
      </c>
      <c r="BT292" s="12">
        <v>0</v>
      </c>
    </row>
    <row r="293" spans="1:72" hidden="1" x14ac:dyDescent="0.25">
      <c r="A293" s="12" t="s">
        <v>240</v>
      </c>
      <c r="B293" s="12" t="s">
        <v>109</v>
      </c>
      <c r="C293" s="12" t="s">
        <v>110</v>
      </c>
      <c r="D293" s="12" t="s">
        <v>316</v>
      </c>
      <c r="E293" s="12">
        <v>133.71176</v>
      </c>
      <c r="F293" s="12" t="s">
        <v>959</v>
      </c>
      <c r="G293" s="12" t="s">
        <v>960</v>
      </c>
      <c r="H293" s="12" t="s">
        <v>12</v>
      </c>
      <c r="I293" s="12" t="s">
        <v>14</v>
      </c>
      <c r="J293" s="12" t="s">
        <v>1709</v>
      </c>
      <c r="K293" s="12">
        <v>60000</v>
      </c>
      <c r="N293" s="12">
        <v>133.71176</v>
      </c>
      <c r="O293" s="12" t="s">
        <v>1731</v>
      </c>
      <c r="P293" s="12" t="s">
        <v>1732</v>
      </c>
      <c r="Q293" s="12" t="s">
        <v>1860</v>
      </c>
      <c r="R293" s="12">
        <v>2892.7721926980862</v>
      </c>
      <c r="S293" s="12">
        <v>2892.7721926980862</v>
      </c>
      <c r="T293" s="12">
        <v>386.79768000000001</v>
      </c>
      <c r="U293" s="12">
        <v>6.7424510649882397</v>
      </c>
      <c r="V293" s="12">
        <v>6.7424510649882397</v>
      </c>
      <c r="W293" s="12">
        <v>25.74</v>
      </c>
      <c r="X293" s="12">
        <v>25.74</v>
      </c>
      <c r="Y293" s="12" t="s">
        <v>246</v>
      </c>
      <c r="Z293" s="12" t="s">
        <v>247</v>
      </c>
      <c r="AA293" s="12" t="s">
        <v>248</v>
      </c>
      <c r="AB293" s="12">
        <v>330000</v>
      </c>
      <c r="AE293" s="12">
        <v>133.71176</v>
      </c>
      <c r="AF293" s="12" t="s">
        <v>249</v>
      </c>
      <c r="AG293" s="12" t="s">
        <v>250</v>
      </c>
      <c r="AH293" s="12" t="s">
        <v>1734</v>
      </c>
      <c r="AI293" s="12">
        <v>92398.715939726259</v>
      </c>
      <c r="AJ293" s="12">
        <v>12354.79536</v>
      </c>
      <c r="AK293" s="12">
        <v>91.533123140907477</v>
      </c>
      <c r="AL293" s="12">
        <v>91.533123140907477</v>
      </c>
      <c r="AM293" s="12">
        <v>60.57</v>
      </c>
      <c r="AN293" s="12">
        <v>60.57</v>
      </c>
      <c r="AO293" s="12" t="s">
        <v>256</v>
      </c>
      <c r="AP293" s="12" t="s">
        <v>257</v>
      </c>
      <c r="AQ293" s="12" t="s">
        <v>258</v>
      </c>
      <c r="AR293" s="12">
        <v>200000</v>
      </c>
      <c r="AU293" s="12">
        <v>113.655</v>
      </c>
      <c r="AV293" s="12" t="s">
        <v>249</v>
      </c>
      <c r="AW293" s="12" t="s">
        <v>250</v>
      </c>
      <c r="AX293" s="12" t="s">
        <v>255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</row>
    <row r="294" spans="1:72" hidden="1" x14ac:dyDescent="0.25">
      <c r="A294" s="12" t="s">
        <v>240</v>
      </c>
      <c r="B294" s="12" t="s">
        <v>962</v>
      </c>
      <c r="C294" s="12" t="s">
        <v>963</v>
      </c>
      <c r="D294" s="12" t="s">
        <v>344</v>
      </c>
      <c r="E294" s="12">
        <v>89.797650000000004</v>
      </c>
      <c r="F294" s="12" t="s">
        <v>964</v>
      </c>
      <c r="G294" s="12" t="s">
        <v>965</v>
      </c>
      <c r="H294" s="12" t="s">
        <v>42</v>
      </c>
      <c r="I294" s="12" t="s">
        <v>44</v>
      </c>
      <c r="J294" s="12" t="s">
        <v>1709</v>
      </c>
      <c r="K294" s="12">
        <v>150000</v>
      </c>
      <c r="N294" s="12">
        <v>89.797650000000004</v>
      </c>
      <c r="O294" s="12" t="s">
        <v>1745</v>
      </c>
      <c r="P294" s="12" t="s">
        <v>1746</v>
      </c>
      <c r="Q294" s="12" t="s">
        <v>1861</v>
      </c>
      <c r="R294" s="12">
        <v>19270.051531631179</v>
      </c>
      <c r="S294" s="12">
        <v>19270.051531631179</v>
      </c>
      <c r="T294" s="12">
        <v>1730.4052899999999</v>
      </c>
      <c r="U294" s="12">
        <v>23.194067907289089</v>
      </c>
      <c r="V294" s="12">
        <v>23.194067907289089</v>
      </c>
      <c r="W294" s="12">
        <v>49.85</v>
      </c>
      <c r="X294" s="12">
        <v>49.85</v>
      </c>
      <c r="Y294" s="12" t="s">
        <v>246</v>
      </c>
      <c r="Z294" s="12" t="s">
        <v>247</v>
      </c>
      <c r="AA294" s="12" t="s">
        <v>248</v>
      </c>
      <c r="AB294" s="12">
        <v>330000</v>
      </c>
      <c r="AE294" s="12">
        <v>89.797650000000004</v>
      </c>
      <c r="AF294" s="12" t="s">
        <v>249</v>
      </c>
      <c r="AG294" s="12" t="s">
        <v>250</v>
      </c>
      <c r="AH294" s="12" t="s">
        <v>1748</v>
      </c>
      <c r="AI294" s="12">
        <v>114707.8738100098</v>
      </c>
      <c r="AJ294" s="12">
        <v>10300.497170000001</v>
      </c>
      <c r="AK294" s="12">
        <v>126.65685652144759</v>
      </c>
      <c r="AL294" s="12">
        <v>126.65685652144759</v>
      </c>
      <c r="AM294" s="12">
        <v>54.34</v>
      </c>
      <c r="AN294" s="12">
        <v>54.34</v>
      </c>
      <c r="AO294" s="12" t="s">
        <v>252</v>
      </c>
      <c r="AP294" s="12" t="s">
        <v>253</v>
      </c>
      <c r="AQ294" s="12" t="s">
        <v>254</v>
      </c>
      <c r="AR294" s="12">
        <v>130000</v>
      </c>
      <c r="AU294" s="12">
        <v>76.328000000000003</v>
      </c>
      <c r="AV294" s="12" t="s">
        <v>249</v>
      </c>
      <c r="AW294" s="12" t="s">
        <v>250</v>
      </c>
      <c r="AX294" s="12" t="s">
        <v>255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2" t="s">
        <v>256</v>
      </c>
      <c r="BF294" s="12" t="s">
        <v>257</v>
      </c>
      <c r="BG294" s="12" t="s">
        <v>258</v>
      </c>
      <c r="BH294" s="12">
        <v>200000</v>
      </c>
      <c r="BK294" s="12">
        <v>11.449199999999999</v>
      </c>
      <c r="BL294" s="12" t="s">
        <v>249</v>
      </c>
      <c r="BM294" s="12" t="s">
        <v>250</v>
      </c>
      <c r="BN294" s="12" t="s">
        <v>255</v>
      </c>
      <c r="BO294" s="12">
        <v>0</v>
      </c>
      <c r="BP294" s="12">
        <v>0</v>
      </c>
      <c r="BQ294" s="12">
        <v>0</v>
      </c>
      <c r="BR294" s="12">
        <v>0</v>
      </c>
      <c r="BS294" s="12">
        <v>0</v>
      </c>
      <c r="BT294" s="12">
        <v>0</v>
      </c>
    </row>
    <row r="295" spans="1:72" hidden="1" x14ac:dyDescent="0.25">
      <c r="A295" s="12" t="s">
        <v>240</v>
      </c>
      <c r="B295" s="12" t="s">
        <v>962</v>
      </c>
      <c r="C295" s="12" t="s">
        <v>963</v>
      </c>
      <c r="D295" s="12" t="s">
        <v>344</v>
      </c>
      <c r="E295" s="12">
        <v>128.28235000000001</v>
      </c>
      <c r="F295" s="12" t="s">
        <v>964</v>
      </c>
      <c r="G295" s="12" t="s">
        <v>965</v>
      </c>
      <c r="H295" s="12" t="s">
        <v>42</v>
      </c>
      <c r="I295" s="12" t="s">
        <v>44</v>
      </c>
      <c r="J295" s="12" t="s">
        <v>1709</v>
      </c>
      <c r="K295" s="12">
        <v>150000</v>
      </c>
      <c r="N295" s="12">
        <v>128.28235000000001</v>
      </c>
      <c r="O295" s="12" t="s">
        <v>1745</v>
      </c>
      <c r="P295" s="12" t="s">
        <v>1746</v>
      </c>
      <c r="Q295" s="12" t="s">
        <v>1861</v>
      </c>
      <c r="R295" s="12">
        <v>19270.051531631179</v>
      </c>
      <c r="S295" s="12">
        <v>19270.051531631179</v>
      </c>
      <c r="T295" s="12">
        <v>2472.0075499999998</v>
      </c>
      <c r="U295" s="12">
        <v>23.194067907289089</v>
      </c>
      <c r="V295" s="12">
        <v>23.194067907289089</v>
      </c>
      <c r="W295" s="12">
        <v>49.85</v>
      </c>
      <c r="X295" s="12">
        <v>49.85</v>
      </c>
      <c r="Y295" s="12" t="s">
        <v>246</v>
      </c>
      <c r="Z295" s="12" t="s">
        <v>247</v>
      </c>
      <c r="AA295" s="12" t="s">
        <v>248</v>
      </c>
      <c r="AB295" s="12">
        <v>330000</v>
      </c>
      <c r="AE295" s="12">
        <v>128.28235000000001</v>
      </c>
      <c r="AF295" s="12" t="s">
        <v>249</v>
      </c>
      <c r="AG295" s="12" t="s">
        <v>250</v>
      </c>
      <c r="AH295" s="12" t="s">
        <v>1748</v>
      </c>
      <c r="AI295" s="12">
        <v>114707.8738100098</v>
      </c>
      <c r="AJ295" s="12">
        <v>14714.99595</v>
      </c>
      <c r="AK295" s="12">
        <v>126.65685652144759</v>
      </c>
      <c r="AL295" s="12">
        <v>126.65685652144759</v>
      </c>
      <c r="AM295" s="12">
        <v>54.34</v>
      </c>
      <c r="AN295" s="12">
        <v>54.34</v>
      </c>
      <c r="AO295" s="12" t="s">
        <v>256</v>
      </c>
      <c r="AP295" s="12" t="s">
        <v>257</v>
      </c>
      <c r="AQ295" s="12" t="s">
        <v>258</v>
      </c>
      <c r="AR295" s="12">
        <v>200000</v>
      </c>
      <c r="AU295" s="12">
        <v>109.04</v>
      </c>
      <c r="AV295" s="12" t="s">
        <v>249</v>
      </c>
      <c r="AW295" s="12" t="s">
        <v>250</v>
      </c>
      <c r="AX295" s="12" t="s">
        <v>255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</row>
    <row r="296" spans="1:72" hidden="1" x14ac:dyDescent="0.25">
      <c r="A296" s="12" t="s">
        <v>240</v>
      </c>
      <c r="B296" s="12" t="s">
        <v>967</v>
      </c>
      <c r="C296" s="12" t="s">
        <v>968</v>
      </c>
      <c r="D296" s="12" t="s">
        <v>372</v>
      </c>
      <c r="E296" s="12">
        <v>74.937060000000002</v>
      </c>
      <c r="F296" s="12" t="s">
        <v>969</v>
      </c>
      <c r="G296" s="12" t="s">
        <v>970</v>
      </c>
      <c r="H296" s="12" t="s">
        <v>18</v>
      </c>
      <c r="I296" s="12" t="s">
        <v>20</v>
      </c>
      <c r="J296" s="12" t="s">
        <v>1709</v>
      </c>
      <c r="K296" s="12">
        <v>100000</v>
      </c>
      <c r="N296" s="12">
        <v>74.937060000000002</v>
      </c>
      <c r="O296" s="12" t="s">
        <v>1726</v>
      </c>
      <c r="P296" s="12" t="s">
        <v>1727</v>
      </c>
      <c r="Q296" s="12" t="s">
        <v>1862</v>
      </c>
      <c r="R296" s="12">
        <v>47210.465540816753</v>
      </c>
      <c r="S296" s="12">
        <v>47210.465540816753</v>
      </c>
      <c r="T296" s="12">
        <v>3537.8134300000002</v>
      </c>
      <c r="U296" s="12">
        <v>48.442219044378241</v>
      </c>
      <c r="V296" s="12">
        <v>48.442219044378241</v>
      </c>
      <c r="W296" s="12">
        <v>58.47</v>
      </c>
      <c r="X296" s="12">
        <v>58.47</v>
      </c>
      <c r="Y296" s="12" t="s">
        <v>246</v>
      </c>
      <c r="Z296" s="12" t="s">
        <v>247</v>
      </c>
      <c r="AA296" s="12" t="s">
        <v>248</v>
      </c>
      <c r="AB296" s="12">
        <v>330000</v>
      </c>
      <c r="AE296" s="12">
        <v>74.937060000000002</v>
      </c>
      <c r="AF296" s="12" t="s">
        <v>249</v>
      </c>
      <c r="AG296" s="12" t="s">
        <v>250</v>
      </c>
      <c r="AH296" s="12" t="s">
        <v>1729</v>
      </c>
      <c r="AI296" s="12">
        <v>72807.185909893757</v>
      </c>
      <c r="AJ296" s="12">
        <v>5455.9563699999999</v>
      </c>
      <c r="AK296" s="12">
        <v>80.117866425938217</v>
      </c>
      <c r="AL296" s="12">
        <v>80.117866425938217</v>
      </c>
      <c r="AM296" s="12">
        <v>54.53</v>
      </c>
      <c r="AN296" s="12">
        <v>54.53</v>
      </c>
      <c r="AO296" s="12" t="s">
        <v>252</v>
      </c>
      <c r="AP296" s="12" t="s">
        <v>253</v>
      </c>
      <c r="AQ296" s="12" t="s">
        <v>254</v>
      </c>
      <c r="AR296" s="12">
        <v>130000</v>
      </c>
      <c r="AU296" s="12">
        <v>63.6965</v>
      </c>
      <c r="AV296" s="12" t="s">
        <v>249</v>
      </c>
      <c r="AW296" s="12" t="s">
        <v>250</v>
      </c>
      <c r="AX296" s="12" t="s">
        <v>255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2" t="s">
        <v>256</v>
      </c>
      <c r="BF296" s="12" t="s">
        <v>257</v>
      </c>
      <c r="BG296" s="12" t="s">
        <v>258</v>
      </c>
      <c r="BH296" s="12">
        <v>200000</v>
      </c>
      <c r="BK296" s="12">
        <v>9.5544799999999999</v>
      </c>
      <c r="BL296" s="12" t="s">
        <v>249</v>
      </c>
      <c r="BM296" s="12" t="s">
        <v>250</v>
      </c>
      <c r="BN296" s="12" t="s">
        <v>255</v>
      </c>
      <c r="BO296" s="12">
        <v>0</v>
      </c>
      <c r="BP296" s="12">
        <v>0</v>
      </c>
      <c r="BQ296" s="12">
        <v>0</v>
      </c>
      <c r="BR296" s="12">
        <v>0</v>
      </c>
      <c r="BS296" s="12">
        <v>0</v>
      </c>
      <c r="BT296" s="12">
        <v>0</v>
      </c>
    </row>
    <row r="297" spans="1:72" hidden="1" x14ac:dyDescent="0.25">
      <c r="A297" s="12" t="s">
        <v>240</v>
      </c>
      <c r="B297" s="12" t="s">
        <v>967</v>
      </c>
      <c r="C297" s="12" t="s">
        <v>968</v>
      </c>
      <c r="D297" s="12" t="s">
        <v>372</v>
      </c>
      <c r="E297" s="12">
        <v>107.05294000000001</v>
      </c>
      <c r="F297" s="12" t="s">
        <v>969</v>
      </c>
      <c r="G297" s="12" t="s">
        <v>970</v>
      </c>
      <c r="H297" s="12" t="s">
        <v>18</v>
      </c>
      <c r="I297" s="12" t="s">
        <v>20</v>
      </c>
      <c r="J297" s="12" t="s">
        <v>1709</v>
      </c>
      <c r="K297" s="12">
        <v>100000</v>
      </c>
      <c r="N297" s="12">
        <v>107.05294000000001</v>
      </c>
      <c r="O297" s="12" t="s">
        <v>1726</v>
      </c>
      <c r="P297" s="12" t="s">
        <v>1727</v>
      </c>
      <c r="Q297" s="12" t="s">
        <v>1862</v>
      </c>
      <c r="R297" s="12">
        <v>47210.465540816753</v>
      </c>
      <c r="S297" s="12">
        <v>47210.465540816753</v>
      </c>
      <c r="T297" s="12">
        <v>5054.01919</v>
      </c>
      <c r="U297" s="12">
        <v>48.442219044378241</v>
      </c>
      <c r="V297" s="12">
        <v>48.442219044378241</v>
      </c>
      <c r="W297" s="12">
        <v>58.47</v>
      </c>
      <c r="X297" s="12">
        <v>58.47</v>
      </c>
      <c r="Y297" s="12" t="s">
        <v>246</v>
      </c>
      <c r="Z297" s="12" t="s">
        <v>247</v>
      </c>
      <c r="AA297" s="12" t="s">
        <v>248</v>
      </c>
      <c r="AB297" s="12">
        <v>330000</v>
      </c>
      <c r="AE297" s="12">
        <v>107.05294000000001</v>
      </c>
      <c r="AF297" s="12" t="s">
        <v>249</v>
      </c>
      <c r="AG297" s="12" t="s">
        <v>250</v>
      </c>
      <c r="AH297" s="12" t="s">
        <v>1729</v>
      </c>
      <c r="AI297" s="12">
        <v>72807.185909893757</v>
      </c>
      <c r="AJ297" s="12">
        <v>7794.2233900000001</v>
      </c>
      <c r="AK297" s="12">
        <v>80.117866425938217</v>
      </c>
      <c r="AL297" s="12">
        <v>80.117866425938217</v>
      </c>
      <c r="AM297" s="12">
        <v>54.53</v>
      </c>
      <c r="AN297" s="12">
        <v>54.53</v>
      </c>
      <c r="AO297" s="12" t="s">
        <v>256</v>
      </c>
      <c r="AP297" s="12" t="s">
        <v>257</v>
      </c>
      <c r="AQ297" s="12" t="s">
        <v>258</v>
      </c>
      <c r="AR297" s="12">
        <v>200000</v>
      </c>
      <c r="AU297" s="12">
        <v>90.995000000000005</v>
      </c>
      <c r="AV297" s="12" t="s">
        <v>249</v>
      </c>
      <c r="AW297" s="12" t="s">
        <v>250</v>
      </c>
      <c r="AX297" s="12" t="s">
        <v>255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</row>
    <row r="298" spans="1:72" hidden="1" x14ac:dyDescent="0.25">
      <c r="A298" s="12" t="s">
        <v>240</v>
      </c>
      <c r="B298" s="12" t="s">
        <v>972</v>
      </c>
      <c r="C298" s="12" t="s">
        <v>973</v>
      </c>
      <c r="D298" s="12" t="s">
        <v>243</v>
      </c>
      <c r="E298" s="12">
        <v>189.30471</v>
      </c>
      <c r="F298" s="12" t="s">
        <v>974</v>
      </c>
      <c r="G298" s="12" t="s">
        <v>975</v>
      </c>
      <c r="H298" s="12" t="s">
        <v>246</v>
      </c>
      <c r="I298" s="12" t="s">
        <v>247</v>
      </c>
      <c r="J298" s="12" t="s">
        <v>248</v>
      </c>
      <c r="K298" s="12">
        <v>330000</v>
      </c>
      <c r="N298" s="12">
        <v>189.30471</v>
      </c>
      <c r="O298" s="12" t="s">
        <v>249</v>
      </c>
      <c r="P298" s="12" t="s">
        <v>250</v>
      </c>
      <c r="Q298" s="12" t="s">
        <v>976</v>
      </c>
      <c r="R298" s="12">
        <v>16730.821611284591</v>
      </c>
      <c r="S298" s="12">
        <v>16730.821611284591</v>
      </c>
      <c r="T298" s="12">
        <v>3167.22327</v>
      </c>
      <c r="U298" s="12">
        <v>21.313890232368401</v>
      </c>
      <c r="V298" s="12">
        <v>21.313890232368401</v>
      </c>
      <c r="W298" s="12">
        <v>47.1</v>
      </c>
      <c r="X298" s="12">
        <v>47.1</v>
      </c>
      <c r="Y298" s="12" t="s">
        <v>252</v>
      </c>
      <c r="Z298" s="12" t="s">
        <v>253</v>
      </c>
      <c r="AA298" s="12" t="s">
        <v>254</v>
      </c>
      <c r="AB298" s="12">
        <v>130000</v>
      </c>
      <c r="AE298" s="12">
        <v>160.90899999999999</v>
      </c>
      <c r="AF298" s="12" t="s">
        <v>249</v>
      </c>
      <c r="AG298" s="12" t="s">
        <v>250</v>
      </c>
      <c r="AH298" s="12" t="s">
        <v>255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 t="s">
        <v>256</v>
      </c>
      <c r="AP298" s="12" t="s">
        <v>257</v>
      </c>
      <c r="AQ298" s="12" t="s">
        <v>258</v>
      </c>
      <c r="AR298" s="12">
        <v>200000</v>
      </c>
      <c r="AU298" s="12">
        <v>24.13635</v>
      </c>
      <c r="AV298" s="12" t="s">
        <v>249</v>
      </c>
      <c r="AW298" s="12" t="s">
        <v>250</v>
      </c>
      <c r="AX298" s="12" t="s">
        <v>255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</row>
    <row r="299" spans="1:72" hidden="1" x14ac:dyDescent="0.25">
      <c r="A299" s="12" t="s">
        <v>240</v>
      </c>
      <c r="B299" s="12" t="s">
        <v>972</v>
      </c>
      <c r="C299" s="12" t="s">
        <v>973</v>
      </c>
      <c r="D299" s="12" t="s">
        <v>243</v>
      </c>
      <c r="E299" s="12">
        <v>270.43529000000001</v>
      </c>
      <c r="F299" s="12" t="s">
        <v>974</v>
      </c>
      <c r="G299" s="12" t="s">
        <v>975</v>
      </c>
      <c r="H299" s="12" t="s">
        <v>246</v>
      </c>
      <c r="I299" s="12" t="s">
        <v>247</v>
      </c>
      <c r="J299" s="12" t="s">
        <v>248</v>
      </c>
      <c r="K299" s="12">
        <v>330000</v>
      </c>
      <c r="N299" s="12">
        <v>270.43529000000001</v>
      </c>
      <c r="O299" s="12" t="s">
        <v>249</v>
      </c>
      <c r="P299" s="12" t="s">
        <v>250</v>
      </c>
      <c r="Q299" s="12" t="s">
        <v>976</v>
      </c>
      <c r="R299" s="12">
        <v>16730.821611284591</v>
      </c>
      <c r="S299" s="12">
        <v>16730.821611284591</v>
      </c>
      <c r="T299" s="12">
        <v>4524.60466</v>
      </c>
      <c r="U299" s="12">
        <v>21.313890232368401</v>
      </c>
      <c r="V299" s="12">
        <v>21.313890232368401</v>
      </c>
      <c r="W299" s="12">
        <v>47.1</v>
      </c>
      <c r="X299" s="12">
        <v>47.1</v>
      </c>
      <c r="Y299" s="12" t="s">
        <v>256</v>
      </c>
      <c r="Z299" s="12" t="s">
        <v>257</v>
      </c>
      <c r="AA299" s="12" t="s">
        <v>258</v>
      </c>
      <c r="AB299" s="12">
        <v>200000</v>
      </c>
      <c r="AE299" s="12">
        <v>229.87</v>
      </c>
      <c r="AF299" s="12" t="s">
        <v>249</v>
      </c>
      <c r="AG299" s="12" t="s">
        <v>250</v>
      </c>
      <c r="AH299" s="12" t="s">
        <v>255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2">
        <v>0</v>
      </c>
    </row>
    <row r="300" spans="1:72" hidden="1" x14ac:dyDescent="0.25">
      <c r="A300" s="12" t="s">
        <v>240</v>
      </c>
      <c r="B300" s="12" t="s">
        <v>977</v>
      </c>
      <c r="C300" s="12" t="s">
        <v>978</v>
      </c>
      <c r="D300" s="12" t="s">
        <v>350</v>
      </c>
      <c r="E300" s="12">
        <v>890.95176000000004</v>
      </c>
      <c r="F300" s="12" t="s">
        <v>979</v>
      </c>
      <c r="G300" s="12" t="s">
        <v>980</v>
      </c>
      <c r="H300" s="12" t="s">
        <v>246</v>
      </c>
      <c r="I300" s="12" t="s">
        <v>247</v>
      </c>
      <c r="J300" s="12" t="s">
        <v>248</v>
      </c>
      <c r="K300" s="12">
        <v>330000</v>
      </c>
      <c r="N300" s="12">
        <v>890.95176000000004</v>
      </c>
      <c r="O300" s="12" t="s">
        <v>249</v>
      </c>
      <c r="P300" s="12" t="s">
        <v>250</v>
      </c>
      <c r="Q300" s="12" t="s">
        <v>981</v>
      </c>
      <c r="R300" s="12">
        <v>49795.044655531157</v>
      </c>
      <c r="S300" s="12">
        <v>49795.044655531157</v>
      </c>
      <c r="T300" s="12">
        <v>44364.982909999999</v>
      </c>
      <c r="U300" s="12">
        <v>50.02287004104177</v>
      </c>
      <c r="V300" s="12">
        <v>50.02287004104177</v>
      </c>
      <c r="W300" s="12">
        <v>59.73</v>
      </c>
      <c r="X300" s="12">
        <v>59.73</v>
      </c>
      <c r="Y300" s="12" t="s">
        <v>252</v>
      </c>
      <c r="Z300" s="12" t="s">
        <v>253</v>
      </c>
      <c r="AA300" s="12" t="s">
        <v>254</v>
      </c>
      <c r="AB300" s="12">
        <v>130000</v>
      </c>
      <c r="AE300" s="12">
        <v>757.30899999999997</v>
      </c>
      <c r="AF300" s="12" t="s">
        <v>249</v>
      </c>
      <c r="AG300" s="12" t="s">
        <v>250</v>
      </c>
      <c r="AH300" s="12" t="s">
        <v>255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2">
        <v>0</v>
      </c>
      <c r="AO300" s="12" t="s">
        <v>256</v>
      </c>
      <c r="AP300" s="12" t="s">
        <v>257</v>
      </c>
      <c r="AQ300" s="12" t="s">
        <v>258</v>
      </c>
      <c r="AR300" s="12">
        <v>200000</v>
      </c>
      <c r="AU300" s="12">
        <v>113.59635</v>
      </c>
      <c r="AV300" s="12" t="s">
        <v>249</v>
      </c>
      <c r="AW300" s="12" t="s">
        <v>250</v>
      </c>
      <c r="AX300" s="12" t="s">
        <v>255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</row>
    <row r="301" spans="1:72" hidden="1" x14ac:dyDescent="0.25">
      <c r="A301" s="12" t="s">
        <v>240</v>
      </c>
      <c r="B301" s="12" t="s">
        <v>977</v>
      </c>
      <c r="C301" s="12" t="s">
        <v>978</v>
      </c>
      <c r="D301" s="12" t="s">
        <v>350</v>
      </c>
      <c r="E301" s="12">
        <v>1272.7882400000001</v>
      </c>
      <c r="F301" s="12" t="s">
        <v>979</v>
      </c>
      <c r="G301" s="12" t="s">
        <v>980</v>
      </c>
      <c r="H301" s="12" t="s">
        <v>246</v>
      </c>
      <c r="I301" s="12" t="s">
        <v>247</v>
      </c>
      <c r="J301" s="12" t="s">
        <v>248</v>
      </c>
      <c r="K301" s="12">
        <v>330000</v>
      </c>
      <c r="N301" s="12">
        <v>1272.7882400000001</v>
      </c>
      <c r="O301" s="12" t="s">
        <v>249</v>
      </c>
      <c r="P301" s="12" t="s">
        <v>250</v>
      </c>
      <c r="Q301" s="12" t="s">
        <v>981</v>
      </c>
      <c r="R301" s="12">
        <v>49795.044655531157</v>
      </c>
      <c r="S301" s="12">
        <v>49795.044655531157</v>
      </c>
      <c r="T301" s="12">
        <v>63378.547010000002</v>
      </c>
      <c r="U301" s="12">
        <v>50.02287004104177</v>
      </c>
      <c r="V301" s="12">
        <v>50.02287004104177</v>
      </c>
      <c r="W301" s="12">
        <v>59.73</v>
      </c>
      <c r="X301" s="12">
        <v>59.73</v>
      </c>
      <c r="Y301" s="12" t="s">
        <v>256</v>
      </c>
      <c r="Z301" s="12" t="s">
        <v>257</v>
      </c>
      <c r="AA301" s="12" t="s">
        <v>258</v>
      </c>
      <c r="AB301" s="12">
        <v>200000</v>
      </c>
      <c r="AE301" s="12">
        <v>1081.8699999999999</v>
      </c>
      <c r="AF301" s="12" t="s">
        <v>249</v>
      </c>
      <c r="AG301" s="12" t="s">
        <v>250</v>
      </c>
      <c r="AH301" s="12" t="s">
        <v>255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2">
        <v>0</v>
      </c>
    </row>
    <row r="302" spans="1:72" hidden="1" x14ac:dyDescent="0.25">
      <c r="A302" s="12" t="s">
        <v>240</v>
      </c>
      <c r="B302" s="12" t="s">
        <v>982</v>
      </c>
      <c r="C302" s="12" t="s">
        <v>983</v>
      </c>
      <c r="D302" s="12" t="s">
        <v>312</v>
      </c>
      <c r="E302" s="12">
        <v>6.6582400000000002</v>
      </c>
      <c r="F302" s="12" t="s">
        <v>984</v>
      </c>
      <c r="G302" s="12" t="s">
        <v>985</v>
      </c>
      <c r="H302" s="12" t="s">
        <v>9</v>
      </c>
      <c r="I302" s="12" t="s">
        <v>11</v>
      </c>
      <c r="J302" s="12" t="s">
        <v>1709</v>
      </c>
      <c r="K302" s="12">
        <v>150000</v>
      </c>
      <c r="N302" s="12">
        <v>6.6582400000000002</v>
      </c>
      <c r="O302" s="12" t="s">
        <v>1718</v>
      </c>
      <c r="P302" s="12" t="s">
        <v>1719</v>
      </c>
      <c r="Q302" s="12" t="s">
        <v>1863</v>
      </c>
      <c r="R302" s="12">
        <v>15476.871926682719</v>
      </c>
      <c r="S302" s="12">
        <v>15476.871926682719</v>
      </c>
      <c r="T302" s="12">
        <v>103.04866</v>
      </c>
      <c r="U302" s="12">
        <v>21.699875097777831</v>
      </c>
      <c r="V302" s="12">
        <v>21.699875097777831</v>
      </c>
      <c r="W302" s="12">
        <v>42.79</v>
      </c>
      <c r="X302" s="12">
        <v>42.79</v>
      </c>
      <c r="Y302" s="12" t="s">
        <v>246</v>
      </c>
      <c r="Z302" s="12" t="s">
        <v>247</v>
      </c>
      <c r="AA302" s="12" t="s">
        <v>248</v>
      </c>
      <c r="AB302" s="12">
        <v>330000</v>
      </c>
      <c r="AE302" s="12">
        <v>6.6582400000000002</v>
      </c>
      <c r="AF302" s="12" t="s">
        <v>249</v>
      </c>
      <c r="AG302" s="12" t="s">
        <v>250</v>
      </c>
      <c r="AH302" s="12" t="s">
        <v>1721</v>
      </c>
      <c r="AI302" s="12">
        <v>112115.4742760909</v>
      </c>
      <c r="AJ302" s="12">
        <v>746.49121000000002</v>
      </c>
      <c r="AK302" s="12">
        <v>133.28412544522311</v>
      </c>
      <c r="AL302" s="12">
        <v>133.28412544522311</v>
      </c>
      <c r="AM302" s="12">
        <v>50.47</v>
      </c>
      <c r="AN302" s="12">
        <v>50.47</v>
      </c>
      <c r="AO302" s="12" t="s">
        <v>252</v>
      </c>
      <c r="AP302" s="12" t="s">
        <v>253</v>
      </c>
      <c r="AQ302" s="12" t="s">
        <v>254</v>
      </c>
      <c r="AR302" s="12">
        <v>130000</v>
      </c>
      <c r="AU302" s="12">
        <v>5.6595000000000004</v>
      </c>
      <c r="AV302" s="12" t="s">
        <v>249</v>
      </c>
      <c r="AW302" s="12" t="s">
        <v>250</v>
      </c>
      <c r="AX302" s="12" t="s">
        <v>255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2" t="s">
        <v>256</v>
      </c>
      <c r="BF302" s="12" t="s">
        <v>257</v>
      </c>
      <c r="BG302" s="12" t="s">
        <v>258</v>
      </c>
      <c r="BH302" s="12">
        <v>200000</v>
      </c>
      <c r="BK302" s="12">
        <v>0.84892999999999996</v>
      </c>
      <c r="BL302" s="12" t="s">
        <v>249</v>
      </c>
      <c r="BM302" s="12" t="s">
        <v>250</v>
      </c>
      <c r="BN302" s="12" t="s">
        <v>255</v>
      </c>
      <c r="BO302" s="12">
        <v>0</v>
      </c>
      <c r="BP302" s="12">
        <v>0</v>
      </c>
      <c r="BQ302" s="12">
        <v>0</v>
      </c>
      <c r="BR302" s="12">
        <v>0</v>
      </c>
      <c r="BS302" s="12">
        <v>0</v>
      </c>
      <c r="BT302" s="12">
        <v>0</v>
      </c>
    </row>
    <row r="303" spans="1:72" hidden="1" x14ac:dyDescent="0.25">
      <c r="A303" s="12" t="s">
        <v>240</v>
      </c>
      <c r="B303" s="12" t="s">
        <v>982</v>
      </c>
      <c r="C303" s="12" t="s">
        <v>983</v>
      </c>
      <c r="D303" s="12" t="s">
        <v>312</v>
      </c>
      <c r="E303" s="12">
        <v>9.5117600000000007</v>
      </c>
      <c r="F303" s="12" t="s">
        <v>984</v>
      </c>
      <c r="G303" s="12" t="s">
        <v>985</v>
      </c>
      <c r="H303" s="12" t="s">
        <v>9</v>
      </c>
      <c r="I303" s="12" t="s">
        <v>11</v>
      </c>
      <c r="J303" s="12" t="s">
        <v>1709</v>
      </c>
      <c r="K303" s="12">
        <v>150000</v>
      </c>
      <c r="N303" s="12">
        <v>9.5117600000000007</v>
      </c>
      <c r="O303" s="12" t="s">
        <v>1718</v>
      </c>
      <c r="P303" s="12" t="s">
        <v>1719</v>
      </c>
      <c r="Q303" s="12" t="s">
        <v>1863</v>
      </c>
      <c r="R303" s="12">
        <v>15476.871926682719</v>
      </c>
      <c r="S303" s="12">
        <v>15476.871926682719</v>
      </c>
      <c r="T303" s="12">
        <v>147.21235999999999</v>
      </c>
      <c r="U303" s="12">
        <v>21.699875097777831</v>
      </c>
      <c r="V303" s="12">
        <v>21.699875097777831</v>
      </c>
      <c r="W303" s="12">
        <v>42.79</v>
      </c>
      <c r="X303" s="12">
        <v>42.79</v>
      </c>
      <c r="Y303" s="12" t="s">
        <v>246</v>
      </c>
      <c r="Z303" s="12" t="s">
        <v>247</v>
      </c>
      <c r="AA303" s="12" t="s">
        <v>248</v>
      </c>
      <c r="AB303" s="12">
        <v>330000</v>
      </c>
      <c r="AE303" s="12">
        <v>9.5117600000000007</v>
      </c>
      <c r="AF303" s="12" t="s">
        <v>249</v>
      </c>
      <c r="AG303" s="12" t="s">
        <v>250</v>
      </c>
      <c r="AH303" s="12" t="s">
        <v>1721</v>
      </c>
      <c r="AI303" s="12">
        <v>112115.4742760909</v>
      </c>
      <c r="AJ303" s="12">
        <v>1066.4160099999999</v>
      </c>
      <c r="AK303" s="12">
        <v>133.28412544522311</v>
      </c>
      <c r="AL303" s="12">
        <v>133.28412544522311</v>
      </c>
      <c r="AM303" s="12">
        <v>50.47</v>
      </c>
      <c r="AN303" s="12">
        <v>50.47</v>
      </c>
      <c r="AO303" s="12" t="s">
        <v>256</v>
      </c>
      <c r="AP303" s="12" t="s">
        <v>257</v>
      </c>
      <c r="AQ303" s="12" t="s">
        <v>258</v>
      </c>
      <c r="AR303" s="12">
        <v>200000</v>
      </c>
      <c r="AU303" s="12">
        <v>8.0850000000000009</v>
      </c>
      <c r="AV303" s="12" t="s">
        <v>249</v>
      </c>
      <c r="AW303" s="12" t="s">
        <v>250</v>
      </c>
      <c r="AX303" s="12" t="s">
        <v>255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</row>
    <row r="304" spans="1:72" x14ac:dyDescent="0.25">
      <c r="A304" s="12" t="s">
        <v>240</v>
      </c>
      <c r="B304" s="12" t="s">
        <v>149</v>
      </c>
      <c r="C304" s="12" t="s">
        <v>150</v>
      </c>
      <c r="D304" s="12" t="s">
        <v>265</v>
      </c>
      <c r="E304" s="12">
        <v>117.64529</v>
      </c>
      <c r="F304" s="12" t="s">
        <v>987</v>
      </c>
      <c r="G304" s="12" t="s">
        <v>988</v>
      </c>
      <c r="H304" s="12" t="s">
        <v>15</v>
      </c>
      <c r="I304" s="12" t="s">
        <v>17</v>
      </c>
      <c r="J304" s="12" t="s">
        <v>1709</v>
      </c>
      <c r="K304" s="12">
        <v>150000</v>
      </c>
      <c r="N304" s="12">
        <v>117.64529</v>
      </c>
      <c r="O304" s="12" t="s">
        <v>1714</v>
      </c>
      <c r="P304" s="12" t="s">
        <v>1715</v>
      </c>
      <c r="Q304" s="12" t="s">
        <v>1864</v>
      </c>
      <c r="R304" s="12">
        <v>20514.55792834083</v>
      </c>
      <c r="S304" s="12">
        <v>20514.55792834083</v>
      </c>
      <c r="T304" s="12">
        <v>2413.4412000000002</v>
      </c>
      <c r="U304" s="12">
        <v>28.931479310688719</v>
      </c>
      <c r="V304" s="12">
        <v>28.931479310688719</v>
      </c>
      <c r="W304" s="12">
        <v>42.54</v>
      </c>
      <c r="X304" s="12">
        <v>42.54</v>
      </c>
      <c r="Y304" s="12" t="s">
        <v>246</v>
      </c>
      <c r="Z304" s="12" t="s">
        <v>247</v>
      </c>
      <c r="AA304" s="12" t="s">
        <v>248</v>
      </c>
      <c r="AB304" s="12">
        <v>330000</v>
      </c>
      <c r="AE304" s="12">
        <v>117.64529</v>
      </c>
      <c r="AF304" s="12" t="s">
        <v>249</v>
      </c>
      <c r="AG304" s="12" t="s">
        <v>250</v>
      </c>
      <c r="AH304" s="12" t="s">
        <v>1717</v>
      </c>
      <c r="AI304" s="12">
        <v>83635.64339466262</v>
      </c>
      <c r="AJ304" s="12">
        <v>9839.33986</v>
      </c>
      <c r="AK304" s="12">
        <v>82.957548761313234</v>
      </c>
      <c r="AL304" s="12">
        <v>82.957548761313234</v>
      </c>
      <c r="AM304" s="12">
        <v>60.49</v>
      </c>
      <c r="AN304" s="12">
        <v>60.49</v>
      </c>
      <c r="AO304" s="12" t="s">
        <v>252</v>
      </c>
      <c r="AP304" s="12" t="s">
        <v>253</v>
      </c>
      <c r="AQ304" s="12" t="s">
        <v>254</v>
      </c>
      <c r="AR304" s="12">
        <v>130000</v>
      </c>
      <c r="AU304" s="12">
        <v>99.998500000000007</v>
      </c>
      <c r="AV304" s="12" t="s">
        <v>249</v>
      </c>
      <c r="AW304" s="12" t="s">
        <v>250</v>
      </c>
      <c r="AX304" s="12" t="s">
        <v>255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 t="s">
        <v>256</v>
      </c>
      <c r="BF304" s="12" t="s">
        <v>257</v>
      </c>
      <c r="BG304" s="12" t="s">
        <v>258</v>
      </c>
      <c r="BH304" s="12">
        <v>200000</v>
      </c>
      <c r="BK304" s="12">
        <v>14.999779999999999</v>
      </c>
      <c r="BL304" s="12" t="s">
        <v>249</v>
      </c>
      <c r="BM304" s="12" t="s">
        <v>250</v>
      </c>
      <c r="BN304" s="12" t="s">
        <v>255</v>
      </c>
      <c r="BO304" s="12">
        <v>0</v>
      </c>
      <c r="BP304" s="12">
        <v>0</v>
      </c>
      <c r="BQ304" s="12">
        <v>0</v>
      </c>
      <c r="BR304" s="12">
        <v>0</v>
      </c>
      <c r="BS304" s="12">
        <v>0</v>
      </c>
      <c r="BT304" s="12">
        <v>0</v>
      </c>
    </row>
    <row r="305" spans="1:72" x14ac:dyDescent="0.25">
      <c r="A305" s="12" t="s">
        <v>240</v>
      </c>
      <c r="B305" s="12" t="s">
        <v>149</v>
      </c>
      <c r="C305" s="12" t="s">
        <v>150</v>
      </c>
      <c r="D305" s="12" t="s">
        <v>265</v>
      </c>
      <c r="E305" s="12">
        <v>168.06470999999999</v>
      </c>
      <c r="F305" s="12" t="s">
        <v>987</v>
      </c>
      <c r="G305" s="12" t="s">
        <v>988</v>
      </c>
      <c r="H305" s="12" t="s">
        <v>15</v>
      </c>
      <c r="I305" s="12" t="s">
        <v>17</v>
      </c>
      <c r="J305" s="12" t="s">
        <v>1709</v>
      </c>
      <c r="K305" s="12">
        <v>150000</v>
      </c>
      <c r="N305" s="12">
        <v>168.06470999999999</v>
      </c>
      <c r="O305" s="12" t="s">
        <v>1714</v>
      </c>
      <c r="P305" s="12" t="s">
        <v>1715</v>
      </c>
      <c r="Q305" s="12" t="s">
        <v>1864</v>
      </c>
      <c r="R305" s="12">
        <v>20514.55792834083</v>
      </c>
      <c r="S305" s="12">
        <v>20514.55792834083</v>
      </c>
      <c r="T305" s="12">
        <v>3447.77315</v>
      </c>
      <c r="U305" s="12">
        <v>28.931479310688719</v>
      </c>
      <c r="V305" s="12">
        <v>28.931479310688719</v>
      </c>
      <c r="W305" s="12">
        <v>42.54</v>
      </c>
      <c r="X305" s="12">
        <v>42.54</v>
      </c>
      <c r="Y305" s="12" t="s">
        <v>246</v>
      </c>
      <c r="Z305" s="12" t="s">
        <v>247</v>
      </c>
      <c r="AA305" s="12" t="s">
        <v>248</v>
      </c>
      <c r="AB305" s="12">
        <v>330000</v>
      </c>
      <c r="AE305" s="12">
        <v>168.06470999999999</v>
      </c>
      <c r="AF305" s="12" t="s">
        <v>249</v>
      </c>
      <c r="AG305" s="12" t="s">
        <v>250</v>
      </c>
      <c r="AH305" s="12" t="s">
        <v>1717</v>
      </c>
      <c r="AI305" s="12">
        <v>83635.64339466262</v>
      </c>
      <c r="AJ305" s="12">
        <v>14056.19981</v>
      </c>
      <c r="AK305" s="12">
        <v>82.957548761313234</v>
      </c>
      <c r="AL305" s="12">
        <v>82.957548761313234</v>
      </c>
      <c r="AM305" s="12">
        <v>60.49</v>
      </c>
      <c r="AN305" s="12">
        <v>60.49</v>
      </c>
      <c r="AO305" s="12" t="s">
        <v>256</v>
      </c>
      <c r="AP305" s="12" t="s">
        <v>257</v>
      </c>
      <c r="AQ305" s="12" t="s">
        <v>258</v>
      </c>
      <c r="AR305" s="12">
        <v>200000</v>
      </c>
      <c r="AU305" s="12">
        <v>142.85499999999999</v>
      </c>
      <c r="AV305" s="12" t="s">
        <v>249</v>
      </c>
      <c r="AW305" s="12" t="s">
        <v>250</v>
      </c>
      <c r="AX305" s="12" t="s">
        <v>255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</row>
    <row r="306" spans="1:72" hidden="1" x14ac:dyDescent="0.25">
      <c r="A306" s="12" t="s">
        <v>240</v>
      </c>
      <c r="B306" s="12" t="s">
        <v>990</v>
      </c>
      <c r="C306" s="12" t="s">
        <v>991</v>
      </c>
      <c r="D306" s="12" t="s">
        <v>344</v>
      </c>
      <c r="E306" s="12">
        <v>87.561760000000007</v>
      </c>
      <c r="F306" s="12" t="s">
        <v>992</v>
      </c>
      <c r="G306" s="12" t="s">
        <v>993</v>
      </c>
      <c r="H306" s="12" t="s">
        <v>42</v>
      </c>
      <c r="I306" s="12" t="s">
        <v>44</v>
      </c>
      <c r="J306" s="12" t="s">
        <v>1709</v>
      </c>
      <c r="K306" s="12">
        <v>150000</v>
      </c>
      <c r="N306" s="12">
        <v>87.561760000000007</v>
      </c>
      <c r="O306" s="12" t="s">
        <v>1745</v>
      </c>
      <c r="P306" s="12" t="s">
        <v>1746</v>
      </c>
      <c r="Q306" s="12" t="s">
        <v>1865</v>
      </c>
      <c r="R306" s="12">
        <v>40427.909755933943</v>
      </c>
      <c r="S306" s="12">
        <v>40427.909755933943</v>
      </c>
      <c r="T306" s="12">
        <v>3539.93912</v>
      </c>
      <c r="U306" s="12">
        <v>40.604199120671467</v>
      </c>
      <c r="V306" s="12">
        <v>40.604199120671467</v>
      </c>
      <c r="W306" s="12">
        <v>59.74</v>
      </c>
      <c r="X306" s="12">
        <v>59.74</v>
      </c>
      <c r="Y306" s="12" t="s">
        <v>246</v>
      </c>
      <c r="Z306" s="12" t="s">
        <v>247</v>
      </c>
      <c r="AA306" s="12" t="s">
        <v>248</v>
      </c>
      <c r="AB306" s="12">
        <v>330000</v>
      </c>
      <c r="AE306" s="12">
        <v>87.561760000000007</v>
      </c>
      <c r="AF306" s="12" t="s">
        <v>249</v>
      </c>
      <c r="AG306" s="12" t="s">
        <v>250</v>
      </c>
      <c r="AH306" s="12" t="s">
        <v>1748</v>
      </c>
      <c r="AI306" s="12">
        <v>114707.8738100098</v>
      </c>
      <c r="AJ306" s="12">
        <v>10044.023859999999</v>
      </c>
      <c r="AK306" s="12">
        <v>126.65685652144759</v>
      </c>
      <c r="AL306" s="12">
        <v>126.65685652144759</v>
      </c>
      <c r="AM306" s="12">
        <v>54.34</v>
      </c>
      <c r="AN306" s="12">
        <v>54.34</v>
      </c>
      <c r="AO306" s="12" t="s">
        <v>252</v>
      </c>
      <c r="AP306" s="12" t="s">
        <v>253</v>
      </c>
      <c r="AQ306" s="12" t="s">
        <v>254</v>
      </c>
      <c r="AR306" s="12">
        <v>130000</v>
      </c>
      <c r="AU306" s="12">
        <v>74.427499999999995</v>
      </c>
      <c r="AV306" s="12" t="s">
        <v>249</v>
      </c>
      <c r="AW306" s="12" t="s">
        <v>250</v>
      </c>
      <c r="AX306" s="12" t="s">
        <v>255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 t="s">
        <v>256</v>
      </c>
      <c r="BF306" s="12" t="s">
        <v>257</v>
      </c>
      <c r="BG306" s="12" t="s">
        <v>258</v>
      </c>
      <c r="BH306" s="12">
        <v>200000</v>
      </c>
      <c r="BK306" s="12">
        <v>11.16413</v>
      </c>
      <c r="BL306" s="12" t="s">
        <v>249</v>
      </c>
      <c r="BM306" s="12" t="s">
        <v>250</v>
      </c>
      <c r="BN306" s="12" t="s">
        <v>255</v>
      </c>
      <c r="BO306" s="12">
        <v>0</v>
      </c>
      <c r="BP306" s="12">
        <v>0</v>
      </c>
      <c r="BQ306" s="12">
        <v>0</v>
      </c>
      <c r="BR306" s="12">
        <v>0</v>
      </c>
      <c r="BS306" s="12">
        <v>0</v>
      </c>
      <c r="BT306" s="12">
        <v>0</v>
      </c>
    </row>
    <row r="307" spans="1:72" hidden="1" x14ac:dyDescent="0.25">
      <c r="A307" s="12" t="s">
        <v>240</v>
      </c>
      <c r="B307" s="12" t="s">
        <v>990</v>
      </c>
      <c r="C307" s="12" t="s">
        <v>991</v>
      </c>
      <c r="D307" s="12" t="s">
        <v>344</v>
      </c>
      <c r="E307" s="12">
        <v>125.08824</v>
      </c>
      <c r="F307" s="12" t="s">
        <v>992</v>
      </c>
      <c r="G307" s="12" t="s">
        <v>993</v>
      </c>
      <c r="H307" s="12" t="s">
        <v>42</v>
      </c>
      <c r="I307" s="12" t="s">
        <v>44</v>
      </c>
      <c r="J307" s="12" t="s">
        <v>1709</v>
      </c>
      <c r="K307" s="12">
        <v>150000</v>
      </c>
      <c r="N307" s="12">
        <v>125.08824</v>
      </c>
      <c r="O307" s="12" t="s">
        <v>1745</v>
      </c>
      <c r="P307" s="12" t="s">
        <v>1746</v>
      </c>
      <c r="Q307" s="12" t="s">
        <v>1865</v>
      </c>
      <c r="R307" s="12">
        <v>40427.909755933943</v>
      </c>
      <c r="S307" s="12">
        <v>40427.909755933943</v>
      </c>
      <c r="T307" s="12">
        <v>5057.0558899999996</v>
      </c>
      <c r="U307" s="12">
        <v>40.604199120671467</v>
      </c>
      <c r="V307" s="12">
        <v>40.604199120671467</v>
      </c>
      <c r="W307" s="12">
        <v>59.74</v>
      </c>
      <c r="X307" s="12">
        <v>59.74</v>
      </c>
      <c r="Y307" s="12" t="s">
        <v>246</v>
      </c>
      <c r="Z307" s="12" t="s">
        <v>247</v>
      </c>
      <c r="AA307" s="12" t="s">
        <v>248</v>
      </c>
      <c r="AB307" s="12">
        <v>330000</v>
      </c>
      <c r="AE307" s="12">
        <v>125.08824</v>
      </c>
      <c r="AF307" s="12" t="s">
        <v>249</v>
      </c>
      <c r="AG307" s="12" t="s">
        <v>250</v>
      </c>
      <c r="AH307" s="12" t="s">
        <v>1748</v>
      </c>
      <c r="AI307" s="12">
        <v>114707.8738100098</v>
      </c>
      <c r="AJ307" s="12">
        <v>14348.605509999999</v>
      </c>
      <c r="AK307" s="12">
        <v>126.65685652144759</v>
      </c>
      <c r="AL307" s="12">
        <v>126.65685652144759</v>
      </c>
      <c r="AM307" s="12">
        <v>54.34</v>
      </c>
      <c r="AN307" s="12">
        <v>54.34</v>
      </c>
      <c r="AO307" s="12" t="s">
        <v>256</v>
      </c>
      <c r="AP307" s="12" t="s">
        <v>257</v>
      </c>
      <c r="AQ307" s="12" t="s">
        <v>258</v>
      </c>
      <c r="AR307" s="12">
        <v>200000</v>
      </c>
      <c r="AU307" s="12">
        <v>106.325</v>
      </c>
      <c r="AV307" s="12" t="s">
        <v>249</v>
      </c>
      <c r="AW307" s="12" t="s">
        <v>250</v>
      </c>
      <c r="AX307" s="12" t="s">
        <v>255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</row>
    <row r="308" spans="1:72" hidden="1" x14ac:dyDescent="0.25">
      <c r="A308" s="12" t="s">
        <v>240</v>
      </c>
      <c r="B308" s="12" t="s">
        <v>995</v>
      </c>
      <c r="C308" s="12" t="s">
        <v>996</v>
      </c>
      <c r="D308" s="12" t="s">
        <v>277</v>
      </c>
      <c r="E308" s="12">
        <v>142.94</v>
      </c>
      <c r="F308" s="12" t="s">
        <v>997</v>
      </c>
      <c r="G308" s="12" t="s">
        <v>998</v>
      </c>
      <c r="H308" s="12" t="s">
        <v>24</v>
      </c>
      <c r="I308" s="12" t="s">
        <v>26</v>
      </c>
      <c r="J308" s="12" t="s">
        <v>1709</v>
      </c>
      <c r="K308" s="12">
        <v>60000</v>
      </c>
      <c r="N308" s="12">
        <v>142.94</v>
      </c>
      <c r="O308" s="12" t="s">
        <v>1769</v>
      </c>
      <c r="P308" s="12" t="s">
        <v>1770</v>
      </c>
      <c r="Q308" s="12" t="s">
        <v>1866</v>
      </c>
      <c r="R308" s="12">
        <v>30227.483929675342</v>
      </c>
      <c r="S308" s="12">
        <v>30227.483929675342</v>
      </c>
      <c r="T308" s="12">
        <v>4320.7165500000001</v>
      </c>
      <c r="U308" s="12">
        <v>36.128036064746418</v>
      </c>
      <c r="V308" s="12">
        <v>36.128036064746418</v>
      </c>
      <c r="W308" s="12">
        <v>50.2</v>
      </c>
      <c r="X308" s="12">
        <v>50.2</v>
      </c>
      <c r="Y308" s="12" t="s">
        <v>246</v>
      </c>
      <c r="Z308" s="12" t="s">
        <v>247</v>
      </c>
      <c r="AA308" s="12" t="s">
        <v>248</v>
      </c>
      <c r="AB308" s="12">
        <v>330000</v>
      </c>
      <c r="AE308" s="12">
        <v>142.94</v>
      </c>
      <c r="AF308" s="12" t="s">
        <v>249</v>
      </c>
      <c r="AG308" s="12" t="s">
        <v>250</v>
      </c>
      <c r="AH308" s="12" t="s">
        <v>1772</v>
      </c>
      <c r="AI308" s="12">
        <v>61164.936269603801</v>
      </c>
      <c r="AJ308" s="12">
        <v>8742.9159899999995</v>
      </c>
      <c r="AK308" s="12">
        <v>68.26579491586925</v>
      </c>
      <c r="AL308" s="12">
        <v>68.26579491586925</v>
      </c>
      <c r="AM308" s="12">
        <v>53.76</v>
      </c>
      <c r="AN308" s="12">
        <v>53.76</v>
      </c>
      <c r="AO308" s="12" t="s">
        <v>252</v>
      </c>
      <c r="AP308" s="12" t="s">
        <v>253</v>
      </c>
      <c r="AQ308" s="12" t="s">
        <v>254</v>
      </c>
      <c r="AR308" s="12">
        <v>130000</v>
      </c>
      <c r="AU308" s="12">
        <v>121.499</v>
      </c>
      <c r="AV308" s="12" t="s">
        <v>249</v>
      </c>
      <c r="AW308" s="12" t="s">
        <v>250</v>
      </c>
      <c r="AX308" s="12" t="s">
        <v>255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 t="s">
        <v>256</v>
      </c>
      <c r="BF308" s="12" t="s">
        <v>257</v>
      </c>
      <c r="BG308" s="12" t="s">
        <v>258</v>
      </c>
      <c r="BH308" s="12">
        <v>200000</v>
      </c>
      <c r="BK308" s="12">
        <v>18.22485</v>
      </c>
      <c r="BL308" s="12" t="s">
        <v>249</v>
      </c>
      <c r="BM308" s="12" t="s">
        <v>250</v>
      </c>
      <c r="BN308" s="12" t="s">
        <v>255</v>
      </c>
      <c r="BO308" s="12">
        <v>0</v>
      </c>
      <c r="BP308" s="12">
        <v>0</v>
      </c>
      <c r="BQ308" s="12">
        <v>0</v>
      </c>
      <c r="BR308" s="12">
        <v>0</v>
      </c>
      <c r="BS308" s="12">
        <v>0</v>
      </c>
      <c r="BT308" s="12">
        <v>0</v>
      </c>
    </row>
    <row r="309" spans="1:72" hidden="1" x14ac:dyDescent="0.25">
      <c r="A309" s="12" t="s">
        <v>240</v>
      </c>
      <c r="B309" s="12" t="s">
        <v>995</v>
      </c>
      <c r="C309" s="12" t="s">
        <v>996</v>
      </c>
      <c r="D309" s="12" t="s">
        <v>277</v>
      </c>
      <c r="E309" s="12">
        <v>204.2</v>
      </c>
      <c r="F309" s="12" t="s">
        <v>997</v>
      </c>
      <c r="G309" s="12" t="s">
        <v>998</v>
      </c>
      <c r="H309" s="12" t="s">
        <v>24</v>
      </c>
      <c r="I309" s="12" t="s">
        <v>26</v>
      </c>
      <c r="J309" s="12" t="s">
        <v>1709</v>
      </c>
      <c r="K309" s="12">
        <v>60000</v>
      </c>
      <c r="N309" s="12">
        <v>204.2</v>
      </c>
      <c r="O309" s="12" t="s">
        <v>1769</v>
      </c>
      <c r="P309" s="12" t="s">
        <v>1770</v>
      </c>
      <c r="Q309" s="12" t="s">
        <v>1866</v>
      </c>
      <c r="R309" s="12">
        <v>30227.483929675342</v>
      </c>
      <c r="S309" s="12">
        <v>30227.483929675342</v>
      </c>
      <c r="T309" s="12">
        <v>6172.4522200000001</v>
      </c>
      <c r="U309" s="12">
        <v>36.128036064746418</v>
      </c>
      <c r="V309" s="12">
        <v>36.128036064746418</v>
      </c>
      <c r="W309" s="12">
        <v>50.2</v>
      </c>
      <c r="X309" s="12">
        <v>50.2</v>
      </c>
      <c r="Y309" s="12" t="s">
        <v>246</v>
      </c>
      <c r="Z309" s="12" t="s">
        <v>247</v>
      </c>
      <c r="AA309" s="12" t="s">
        <v>248</v>
      </c>
      <c r="AB309" s="12">
        <v>330000</v>
      </c>
      <c r="AE309" s="12">
        <v>204.2</v>
      </c>
      <c r="AF309" s="12" t="s">
        <v>249</v>
      </c>
      <c r="AG309" s="12" t="s">
        <v>250</v>
      </c>
      <c r="AH309" s="12" t="s">
        <v>1772</v>
      </c>
      <c r="AI309" s="12">
        <v>61164.936269603801</v>
      </c>
      <c r="AJ309" s="12">
        <v>12489.879989999999</v>
      </c>
      <c r="AK309" s="12">
        <v>68.26579491586925</v>
      </c>
      <c r="AL309" s="12">
        <v>68.26579491586925</v>
      </c>
      <c r="AM309" s="12">
        <v>53.76</v>
      </c>
      <c r="AN309" s="12">
        <v>53.76</v>
      </c>
      <c r="AO309" s="12" t="s">
        <v>256</v>
      </c>
      <c r="AP309" s="12" t="s">
        <v>257</v>
      </c>
      <c r="AQ309" s="12" t="s">
        <v>258</v>
      </c>
      <c r="AR309" s="12">
        <v>200000</v>
      </c>
      <c r="AU309" s="12">
        <v>173.57</v>
      </c>
      <c r="AV309" s="12" t="s">
        <v>249</v>
      </c>
      <c r="AW309" s="12" t="s">
        <v>250</v>
      </c>
      <c r="AX309" s="12" t="s">
        <v>255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</row>
    <row r="310" spans="1:72" hidden="1" x14ac:dyDescent="0.25">
      <c r="A310" s="12" t="s">
        <v>240</v>
      </c>
      <c r="B310" s="12" t="s">
        <v>1000</v>
      </c>
      <c r="C310" s="12" t="s">
        <v>1001</v>
      </c>
      <c r="D310" s="12" t="s">
        <v>271</v>
      </c>
      <c r="E310" s="12">
        <v>342.42765000000003</v>
      </c>
      <c r="F310" s="12" t="s">
        <v>1002</v>
      </c>
      <c r="G310" s="12" t="s">
        <v>1003</v>
      </c>
      <c r="H310" s="12" t="s">
        <v>246</v>
      </c>
      <c r="I310" s="12" t="s">
        <v>247</v>
      </c>
      <c r="J310" s="12" t="s">
        <v>248</v>
      </c>
      <c r="K310" s="12">
        <v>330000</v>
      </c>
      <c r="N310" s="12">
        <v>342.42765000000003</v>
      </c>
      <c r="O310" s="12" t="s">
        <v>249</v>
      </c>
      <c r="P310" s="12" t="s">
        <v>250</v>
      </c>
      <c r="Q310" s="12" t="s">
        <v>1004</v>
      </c>
      <c r="R310" s="12">
        <v>73634.132238381659</v>
      </c>
      <c r="S310" s="12">
        <v>73634.132238381659</v>
      </c>
      <c r="T310" s="12">
        <v>25214.362649999999</v>
      </c>
      <c r="U310" s="12">
        <v>80.280828856271739</v>
      </c>
      <c r="V310" s="12">
        <v>80.280828856271739</v>
      </c>
      <c r="W310" s="12">
        <v>55.03</v>
      </c>
      <c r="X310" s="12">
        <v>55.03</v>
      </c>
      <c r="Y310" s="12" t="s">
        <v>252</v>
      </c>
      <c r="Z310" s="12" t="s">
        <v>253</v>
      </c>
      <c r="AA310" s="12" t="s">
        <v>254</v>
      </c>
      <c r="AB310" s="12">
        <v>130000</v>
      </c>
      <c r="AE310" s="12">
        <v>291.06349999999998</v>
      </c>
      <c r="AF310" s="12" t="s">
        <v>249</v>
      </c>
      <c r="AG310" s="12" t="s">
        <v>250</v>
      </c>
      <c r="AH310" s="12" t="s">
        <v>255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0</v>
      </c>
      <c r="AO310" s="12" t="s">
        <v>256</v>
      </c>
      <c r="AP310" s="12" t="s">
        <v>257</v>
      </c>
      <c r="AQ310" s="12" t="s">
        <v>258</v>
      </c>
      <c r="AR310" s="12">
        <v>200000</v>
      </c>
      <c r="AU310" s="12">
        <v>43.659529999999997</v>
      </c>
      <c r="AV310" s="12" t="s">
        <v>249</v>
      </c>
      <c r="AW310" s="12" t="s">
        <v>250</v>
      </c>
      <c r="AX310" s="12" t="s">
        <v>255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</row>
    <row r="311" spans="1:72" hidden="1" x14ac:dyDescent="0.25">
      <c r="A311" s="12" t="s">
        <v>240</v>
      </c>
      <c r="B311" s="12" t="s">
        <v>1000</v>
      </c>
      <c r="C311" s="12" t="s">
        <v>1001</v>
      </c>
      <c r="D311" s="12" t="s">
        <v>271</v>
      </c>
      <c r="E311" s="12">
        <v>489.18234999999999</v>
      </c>
      <c r="F311" s="12" t="s">
        <v>1002</v>
      </c>
      <c r="G311" s="12" t="s">
        <v>1003</v>
      </c>
      <c r="H311" s="12" t="s">
        <v>246</v>
      </c>
      <c r="I311" s="12" t="s">
        <v>247</v>
      </c>
      <c r="J311" s="12" t="s">
        <v>248</v>
      </c>
      <c r="K311" s="12">
        <v>330000</v>
      </c>
      <c r="N311" s="12">
        <v>489.18234999999999</v>
      </c>
      <c r="O311" s="12" t="s">
        <v>249</v>
      </c>
      <c r="P311" s="12" t="s">
        <v>250</v>
      </c>
      <c r="Q311" s="12" t="s">
        <v>1004</v>
      </c>
      <c r="R311" s="12">
        <v>73634.132238381659</v>
      </c>
      <c r="S311" s="12">
        <v>73634.132238381659</v>
      </c>
      <c r="T311" s="12">
        <v>36020.518060000002</v>
      </c>
      <c r="U311" s="12">
        <v>80.280828856271739</v>
      </c>
      <c r="V311" s="12">
        <v>80.280828856271739</v>
      </c>
      <c r="W311" s="12">
        <v>55.03</v>
      </c>
      <c r="X311" s="12">
        <v>55.03</v>
      </c>
      <c r="Y311" s="12" t="s">
        <v>256</v>
      </c>
      <c r="Z311" s="12" t="s">
        <v>257</v>
      </c>
      <c r="AA311" s="12" t="s">
        <v>258</v>
      </c>
      <c r="AB311" s="12">
        <v>200000</v>
      </c>
      <c r="AE311" s="12">
        <v>415.80500000000001</v>
      </c>
      <c r="AF311" s="12" t="s">
        <v>249</v>
      </c>
      <c r="AG311" s="12" t="s">
        <v>250</v>
      </c>
      <c r="AH311" s="12" t="s">
        <v>255</v>
      </c>
      <c r="AI311" s="12">
        <v>0</v>
      </c>
      <c r="AJ311" s="12">
        <v>0</v>
      </c>
      <c r="AK311" s="12">
        <v>0</v>
      </c>
      <c r="AL311" s="12">
        <v>0</v>
      </c>
      <c r="AM311" s="12">
        <v>0</v>
      </c>
      <c r="AN311" s="12">
        <v>0</v>
      </c>
    </row>
    <row r="312" spans="1:72" hidden="1" x14ac:dyDescent="0.25">
      <c r="A312" s="12" t="s">
        <v>240</v>
      </c>
      <c r="B312" s="12" t="s">
        <v>1005</v>
      </c>
      <c r="C312" s="12" t="s">
        <v>1006</v>
      </c>
      <c r="D312" s="12" t="s">
        <v>243</v>
      </c>
      <c r="E312" s="12">
        <v>112.58059</v>
      </c>
      <c r="F312" s="12" t="s">
        <v>1007</v>
      </c>
      <c r="G312" s="12" t="s">
        <v>1008</v>
      </c>
      <c r="H312" s="12" t="s">
        <v>246</v>
      </c>
      <c r="I312" s="12" t="s">
        <v>247</v>
      </c>
      <c r="J312" s="12" t="s">
        <v>248</v>
      </c>
      <c r="K312" s="12">
        <v>330000</v>
      </c>
      <c r="N312" s="12">
        <v>112.58059</v>
      </c>
      <c r="O312" s="12" t="s">
        <v>249</v>
      </c>
      <c r="P312" s="12" t="s">
        <v>250</v>
      </c>
      <c r="Q312" s="12" t="s">
        <v>1009</v>
      </c>
      <c r="R312" s="12">
        <v>31486.029736730899</v>
      </c>
      <c r="S312" s="12">
        <v>31486.029736730899</v>
      </c>
      <c r="T312" s="12">
        <v>3544.7157499999998</v>
      </c>
      <c r="U312" s="12">
        <v>34.153484269422123</v>
      </c>
      <c r="V312" s="12">
        <v>34.153484269422123</v>
      </c>
      <c r="W312" s="12">
        <v>55.31</v>
      </c>
      <c r="X312" s="12">
        <v>55.31</v>
      </c>
      <c r="Y312" s="12" t="s">
        <v>252</v>
      </c>
      <c r="Z312" s="12" t="s">
        <v>253</v>
      </c>
      <c r="AA312" s="12" t="s">
        <v>254</v>
      </c>
      <c r="AB312" s="12">
        <v>130000</v>
      </c>
      <c r="AE312" s="12">
        <v>95.6935</v>
      </c>
      <c r="AF312" s="12" t="s">
        <v>249</v>
      </c>
      <c r="AG312" s="12" t="s">
        <v>250</v>
      </c>
      <c r="AH312" s="12" t="s">
        <v>255</v>
      </c>
      <c r="AI312" s="12">
        <v>0</v>
      </c>
      <c r="AJ312" s="12">
        <v>0</v>
      </c>
      <c r="AK312" s="12">
        <v>0</v>
      </c>
      <c r="AL312" s="12">
        <v>0</v>
      </c>
      <c r="AM312" s="12">
        <v>0</v>
      </c>
      <c r="AN312" s="12">
        <v>0</v>
      </c>
      <c r="AO312" s="12" t="s">
        <v>256</v>
      </c>
      <c r="AP312" s="12" t="s">
        <v>257</v>
      </c>
      <c r="AQ312" s="12" t="s">
        <v>258</v>
      </c>
      <c r="AR312" s="12">
        <v>200000</v>
      </c>
      <c r="AU312" s="12">
        <v>14.35403</v>
      </c>
      <c r="AV312" s="12" t="s">
        <v>249</v>
      </c>
      <c r="AW312" s="12" t="s">
        <v>250</v>
      </c>
      <c r="AX312" s="12" t="s">
        <v>255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12">
        <v>0</v>
      </c>
    </row>
    <row r="313" spans="1:72" hidden="1" x14ac:dyDescent="0.25">
      <c r="A313" s="12" t="s">
        <v>240</v>
      </c>
      <c r="B313" s="12" t="s">
        <v>1005</v>
      </c>
      <c r="C313" s="12" t="s">
        <v>1006</v>
      </c>
      <c r="D313" s="12" t="s">
        <v>243</v>
      </c>
      <c r="E313" s="12">
        <v>160.82941</v>
      </c>
      <c r="F313" s="12" t="s">
        <v>1007</v>
      </c>
      <c r="G313" s="12" t="s">
        <v>1008</v>
      </c>
      <c r="H313" s="12" t="s">
        <v>246</v>
      </c>
      <c r="I313" s="12" t="s">
        <v>247</v>
      </c>
      <c r="J313" s="12" t="s">
        <v>248</v>
      </c>
      <c r="K313" s="12">
        <v>330000</v>
      </c>
      <c r="N313" s="12">
        <v>160.82941</v>
      </c>
      <c r="O313" s="12" t="s">
        <v>249</v>
      </c>
      <c r="P313" s="12" t="s">
        <v>250</v>
      </c>
      <c r="Q313" s="12" t="s">
        <v>1009</v>
      </c>
      <c r="R313" s="12">
        <v>31486.029736730899</v>
      </c>
      <c r="S313" s="12">
        <v>31486.029736730899</v>
      </c>
      <c r="T313" s="12">
        <v>5063.8796400000001</v>
      </c>
      <c r="U313" s="12">
        <v>34.153484269422123</v>
      </c>
      <c r="V313" s="12">
        <v>34.153484269422123</v>
      </c>
      <c r="W313" s="12">
        <v>55.31</v>
      </c>
      <c r="X313" s="12">
        <v>55.31</v>
      </c>
      <c r="Y313" s="12" t="s">
        <v>256</v>
      </c>
      <c r="Z313" s="12" t="s">
        <v>257</v>
      </c>
      <c r="AA313" s="12" t="s">
        <v>258</v>
      </c>
      <c r="AB313" s="12">
        <v>200000</v>
      </c>
      <c r="AE313" s="12">
        <v>136.70500000000001</v>
      </c>
      <c r="AF313" s="12" t="s">
        <v>249</v>
      </c>
      <c r="AG313" s="12" t="s">
        <v>250</v>
      </c>
      <c r="AH313" s="12" t="s">
        <v>255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2">
        <v>0</v>
      </c>
    </row>
    <row r="314" spans="1:72" hidden="1" x14ac:dyDescent="0.25">
      <c r="A314" s="12" t="s">
        <v>240</v>
      </c>
      <c r="B314" s="12" t="s">
        <v>1010</v>
      </c>
      <c r="C314" s="12" t="s">
        <v>1011</v>
      </c>
      <c r="D314" s="12" t="s">
        <v>372</v>
      </c>
      <c r="E314" s="12">
        <v>58.524120000000003</v>
      </c>
      <c r="F314" s="12" t="s">
        <v>1012</v>
      </c>
      <c r="G314" s="12" t="s">
        <v>1013</v>
      </c>
      <c r="H314" s="12" t="s">
        <v>18</v>
      </c>
      <c r="I314" s="12" t="s">
        <v>20</v>
      </c>
      <c r="J314" s="12" t="s">
        <v>1709</v>
      </c>
      <c r="K314" s="12">
        <v>100000</v>
      </c>
      <c r="N314" s="12">
        <v>58.524120000000003</v>
      </c>
      <c r="O314" s="12" t="s">
        <v>1726</v>
      </c>
      <c r="P314" s="12" t="s">
        <v>1727</v>
      </c>
      <c r="Q314" s="12" t="s">
        <v>1867</v>
      </c>
      <c r="R314" s="12">
        <v>54718.663838503293</v>
      </c>
      <c r="S314" s="12">
        <v>54718.663838503293</v>
      </c>
      <c r="T314" s="12">
        <v>3202.3615199999999</v>
      </c>
      <c r="U314" s="12">
        <v>49.803728008747349</v>
      </c>
      <c r="V314" s="12">
        <v>49.803728008747349</v>
      </c>
      <c r="W314" s="12">
        <v>65.92</v>
      </c>
      <c r="X314" s="12">
        <v>65.92</v>
      </c>
      <c r="Y314" s="12" t="s">
        <v>246</v>
      </c>
      <c r="Z314" s="12" t="s">
        <v>247</v>
      </c>
      <c r="AA314" s="12" t="s">
        <v>248</v>
      </c>
      <c r="AB314" s="12">
        <v>330000</v>
      </c>
      <c r="AE314" s="12">
        <v>58.524120000000003</v>
      </c>
      <c r="AF314" s="12" t="s">
        <v>249</v>
      </c>
      <c r="AG314" s="12" t="s">
        <v>250</v>
      </c>
      <c r="AH314" s="12" t="s">
        <v>1729</v>
      </c>
      <c r="AI314" s="12">
        <v>72807.185909893757</v>
      </c>
      <c r="AJ314" s="12">
        <v>4260.97631</v>
      </c>
      <c r="AK314" s="12">
        <v>80.117866425938217</v>
      </c>
      <c r="AL314" s="12">
        <v>80.117866425938217</v>
      </c>
      <c r="AM314" s="12">
        <v>54.53</v>
      </c>
      <c r="AN314" s="12">
        <v>54.53</v>
      </c>
      <c r="AO314" s="12" t="s">
        <v>252</v>
      </c>
      <c r="AP314" s="12" t="s">
        <v>253</v>
      </c>
      <c r="AQ314" s="12" t="s">
        <v>254</v>
      </c>
      <c r="AR314" s="12">
        <v>130000</v>
      </c>
      <c r="AU314" s="12">
        <v>49.7455</v>
      </c>
      <c r="AV314" s="12" t="s">
        <v>249</v>
      </c>
      <c r="AW314" s="12" t="s">
        <v>250</v>
      </c>
      <c r="AX314" s="12" t="s">
        <v>255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  <c r="BE314" s="12" t="s">
        <v>256</v>
      </c>
      <c r="BF314" s="12" t="s">
        <v>257</v>
      </c>
      <c r="BG314" s="12" t="s">
        <v>258</v>
      </c>
      <c r="BH314" s="12">
        <v>200000</v>
      </c>
      <c r="BK314" s="12">
        <v>7.46183</v>
      </c>
      <c r="BL314" s="12" t="s">
        <v>249</v>
      </c>
      <c r="BM314" s="12" t="s">
        <v>250</v>
      </c>
      <c r="BN314" s="12" t="s">
        <v>255</v>
      </c>
      <c r="BO314" s="12">
        <v>0</v>
      </c>
      <c r="BP314" s="12">
        <v>0</v>
      </c>
      <c r="BQ314" s="12">
        <v>0</v>
      </c>
      <c r="BR314" s="12">
        <v>0</v>
      </c>
      <c r="BS314" s="12">
        <v>0</v>
      </c>
      <c r="BT314" s="12">
        <v>0</v>
      </c>
    </row>
    <row r="315" spans="1:72" hidden="1" x14ac:dyDescent="0.25">
      <c r="A315" s="12" t="s">
        <v>240</v>
      </c>
      <c r="B315" s="12" t="s">
        <v>1010</v>
      </c>
      <c r="C315" s="12" t="s">
        <v>1011</v>
      </c>
      <c r="D315" s="12" t="s">
        <v>372</v>
      </c>
      <c r="E315" s="12">
        <v>83.605879999999999</v>
      </c>
      <c r="F315" s="12" t="s">
        <v>1012</v>
      </c>
      <c r="G315" s="12" t="s">
        <v>1013</v>
      </c>
      <c r="H315" s="12" t="s">
        <v>18</v>
      </c>
      <c r="I315" s="12" t="s">
        <v>20</v>
      </c>
      <c r="J315" s="12" t="s">
        <v>1709</v>
      </c>
      <c r="K315" s="12">
        <v>100000</v>
      </c>
      <c r="N315" s="12">
        <v>83.605879999999999</v>
      </c>
      <c r="O315" s="12" t="s">
        <v>1726</v>
      </c>
      <c r="P315" s="12" t="s">
        <v>1727</v>
      </c>
      <c r="Q315" s="12" t="s">
        <v>1867</v>
      </c>
      <c r="R315" s="12">
        <v>54718.663838503293</v>
      </c>
      <c r="S315" s="12">
        <v>54718.663838503293</v>
      </c>
      <c r="T315" s="12">
        <v>4574.8021699999999</v>
      </c>
      <c r="U315" s="12">
        <v>49.803728008747349</v>
      </c>
      <c r="V315" s="12">
        <v>49.803728008747349</v>
      </c>
      <c r="W315" s="12">
        <v>65.92</v>
      </c>
      <c r="X315" s="12">
        <v>65.92</v>
      </c>
      <c r="Y315" s="12" t="s">
        <v>246</v>
      </c>
      <c r="Z315" s="12" t="s">
        <v>247</v>
      </c>
      <c r="AA315" s="12" t="s">
        <v>248</v>
      </c>
      <c r="AB315" s="12">
        <v>330000</v>
      </c>
      <c r="AE315" s="12">
        <v>83.605879999999999</v>
      </c>
      <c r="AF315" s="12" t="s">
        <v>249</v>
      </c>
      <c r="AG315" s="12" t="s">
        <v>250</v>
      </c>
      <c r="AH315" s="12" t="s">
        <v>1729</v>
      </c>
      <c r="AI315" s="12">
        <v>72807.185909893757</v>
      </c>
      <c r="AJ315" s="12">
        <v>6087.1090199999999</v>
      </c>
      <c r="AK315" s="12">
        <v>80.117866425938217</v>
      </c>
      <c r="AL315" s="12">
        <v>80.117866425938217</v>
      </c>
      <c r="AM315" s="12">
        <v>54.53</v>
      </c>
      <c r="AN315" s="12">
        <v>54.53</v>
      </c>
      <c r="AO315" s="12" t="s">
        <v>256</v>
      </c>
      <c r="AP315" s="12" t="s">
        <v>257</v>
      </c>
      <c r="AQ315" s="12" t="s">
        <v>258</v>
      </c>
      <c r="AR315" s="12">
        <v>200000</v>
      </c>
      <c r="AU315" s="12">
        <v>71.064999999999998</v>
      </c>
      <c r="AV315" s="12" t="s">
        <v>249</v>
      </c>
      <c r="AW315" s="12" t="s">
        <v>250</v>
      </c>
      <c r="AX315" s="12" t="s">
        <v>255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</row>
    <row r="316" spans="1:72" hidden="1" x14ac:dyDescent="0.25">
      <c r="A316" s="12" t="s">
        <v>240</v>
      </c>
      <c r="B316" s="12" t="s">
        <v>87</v>
      </c>
      <c r="C316" s="12" t="s">
        <v>88</v>
      </c>
      <c r="D316" s="12" t="s">
        <v>326</v>
      </c>
      <c r="E316" s="12">
        <v>79.62706</v>
      </c>
      <c r="F316" s="12" t="s">
        <v>1015</v>
      </c>
      <c r="G316" s="12" t="s">
        <v>1016</v>
      </c>
      <c r="H316" s="12" t="s">
        <v>6</v>
      </c>
      <c r="I316" s="12" t="s">
        <v>8</v>
      </c>
      <c r="J316" s="12" t="s">
        <v>1709</v>
      </c>
      <c r="K316" s="12">
        <v>60000</v>
      </c>
      <c r="N316" s="12">
        <v>79.62706</v>
      </c>
      <c r="O316" s="12" t="s">
        <v>1736</v>
      </c>
      <c r="P316" s="12" t="s">
        <v>1737</v>
      </c>
      <c r="Q316" s="12" t="s">
        <v>1868</v>
      </c>
      <c r="R316" s="12">
        <v>18660.415516252178</v>
      </c>
      <c r="S316" s="12">
        <v>18660.415516252178</v>
      </c>
      <c r="T316" s="12">
        <v>1485.874</v>
      </c>
      <c r="U316" s="12">
        <v>21.259293858912852</v>
      </c>
      <c r="V316" s="12">
        <v>21.259293858912852</v>
      </c>
      <c r="W316" s="12">
        <v>52.67</v>
      </c>
      <c r="X316" s="12">
        <v>52.67</v>
      </c>
      <c r="Y316" s="12" t="s">
        <v>246</v>
      </c>
      <c r="Z316" s="12" t="s">
        <v>247</v>
      </c>
      <c r="AA316" s="12" t="s">
        <v>248</v>
      </c>
      <c r="AB316" s="12">
        <v>330000</v>
      </c>
      <c r="AE316" s="12">
        <v>79.62706</v>
      </c>
      <c r="AF316" s="12" t="s">
        <v>249</v>
      </c>
      <c r="AG316" s="12" t="s">
        <v>250</v>
      </c>
      <c r="AH316" s="12" t="s">
        <v>1739</v>
      </c>
      <c r="AI316" s="12">
        <v>114538.30579247769</v>
      </c>
      <c r="AJ316" s="12">
        <v>9120.3484100000005</v>
      </c>
      <c r="AK316" s="12">
        <v>114.4915991636297</v>
      </c>
      <c r="AL316" s="12">
        <v>114.4915991636297</v>
      </c>
      <c r="AM316" s="12">
        <v>60.02</v>
      </c>
      <c r="AN316" s="12">
        <v>60.02</v>
      </c>
      <c r="AO316" s="12" t="s">
        <v>252</v>
      </c>
      <c r="AP316" s="12" t="s">
        <v>253</v>
      </c>
      <c r="AQ316" s="12" t="s">
        <v>254</v>
      </c>
      <c r="AR316" s="12">
        <v>130000</v>
      </c>
      <c r="AU316" s="12">
        <v>67.683000000000007</v>
      </c>
      <c r="AV316" s="12" t="s">
        <v>249</v>
      </c>
      <c r="AW316" s="12" t="s">
        <v>250</v>
      </c>
      <c r="AX316" s="12" t="s">
        <v>255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2" t="s">
        <v>256</v>
      </c>
      <c r="BF316" s="12" t="s">
        <v>257</v>
      </c>
      <c r="BG316" s="12" t="s">
        <v>258</v>
      </c>
      <c r="BH316" s="12">
        <v>200000</v>
      </c>
      <c r="BK316" s="12">
        <v>10.15245</v>
      </c>
      <c r="BL316" s="12" t="s">
        <v>249</v>
      </c>
      <c r="BM316" s="12" t="s">
        <v>250</v>
      </c>
      <c r="BN316" s="12" t="s">
        <v>255</v>
      </c>
      <c r="BO316" s="12">
        <v>0</v>
      </c>
      <c r="BP316" s="12">
        <v>0</v>
      </c>
      <c r="BQ316" s="12">
        <v>0</v>
      </c>
      <c r="BR316" s="12">
        <v>0</v>
      </c>
      <c r="BS316" s="12">
        <v>0</v>
      </c>
      <c r="BT316" s="12">
        <v>0</v>
      </c>
    </row>
    <row r="317" spans="1:72" hidden="1" x14ac:dyDescent="0.25">
      <c r="A317" s="12" t="s">
        <v>240</v>
      </c>
      <c r="B317" s="12" t="s">
        <v>87</v>
      </c>
      <c r="C317" s="12" t="s">
        <v>88</v>
      </c>
      <c r="D317" s="12" t="s">
        <v>326</v>
      </c>
      <c r="E317" s="12">
        <v>113.75294</v>
      </c>
      <c r="F317" s="12" t="s">
        <v>1015</v>
      </c>
      <c r="G317" s="12" t="s">
        <v>1016</v>
      </c>
      <c r="H317" s="12" t="s">
        <v>6</v>
      </c>
      <c r="I317" s="12" t="s">
        <v>8</v>
      </c>
      <c r="J317" s="12" t="s">
        <v>1709</v>
      </c>
      <c r="K317" s="12">
        <v>60000</v>
      </c>
      <c r="N317" s="12">
        <v>113.75294</v>
      </c>
      <c r="O317" s="12" t="s">
        <v>1736</v>
      </c>
      <c r="P317" s="12" t="s">
        <v>1737</v>
      </c>
      <c r="Q317" s="12" t="s">
        <v>1868</v>
      </c>
      <c r="R317" s="12">
        <v>18660.415516252178</v>
      </c>
      <c r="S317" s="12">
        <v>18660.415516252178</v>
      </c>
      <c r="T317" s="12">
        <v>2122.67715</v>
      </c>
      <c r="U317" s="12">
        <v>21.259293858912852</v>
      </c>
      <c r="V317" s="12">
        <v>21.259293858912852</v>
      </c>
      <c r="W317" s="12">
        <v>52.67</v>
      </c>
      <c r="X317" s="12">
        <v>52.67</v>
      </c>
      <c r="Y317" s="12" t="s">
        <v>246</v>
      </c>
      <c r="Z317" s="12" t="s">
        <v>247</v>
      </c>
      <c r="AA317" s="12" t="s">
        <v>248</v>
      </c>
      <c r="AB317" s="12">
        <v>330000</v>
      </c>
      <c r="AE317" s="12">
        <v>113.75294</v>
      </c>
      <c r="AF317" s="12" t="s">
        <v>249</v>
      </c>
      <c r="AG317" s="12" t="s">
        <v>250</v>
      </c>
      <c r="AH317" s="12" t="s">
        <v>1739</v>
      </c>
      <c r="AI317" s="12">
        <v>114538.30579247769</v>
      </c>
      <c r="AJ317" s="12">
        <v>13029.069159999999</v>
      </c>
      <c r="AK317" s="12">
        <v>114.4915991636297</v>
      </c>
      <c r="AL317" s="12">
        <v>114.4915991636297</v>
      </c>
      <c r="AM317" s="12">
        <v>60.02</v>
      </c>
      <c r="AN317" s="12">
        <v>60.02</v>
      </c>
      <c r="AO317" s="12" t="s">
        <v>256</v>
      </c>
      <c r="AP317" s="12" t="s">
        <v>257</v>
      </c>
      <c r="AQ317" s="12" t="s">
        <v>258</v>
      </c>
      <c r="AR317" s="12">
        <v>200000</v>
      </c>
      <c r="AU317" s="12">
        <v>96.69</v>
      </c>
      <c r="AV317" s="12" t="s">
        <v>249</v>
      </c>
      <c r="AW317" s="12" t="s">
        <v>250</v>
      </c>
      <c r="AX317" s="12" t="s">
        <v>255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</row>
    <row r="318" spans="1:72" hidden="1" x14ac:dyDescent="0.25">
      <c r="A318" s="12" t="s">
        <v>240</v>
      </c>
      <c r="B318" s="12" t="s">
        <v>1018</v>
      </c>
      <c r="C318" s="12" t="s">
        <v>1019</v>
      </c>
      <c r="D318" s="12" t="s">
        <v>306</v>
      </c>
      <c r="E318" s="12">
        <v>69.715879999999999</v>
      </c>
      <c r="F318" s="12" t="s">
        <v>1020</v>
      </c>
      <c r="G318" s="12" t="s">
        <v>1021</v>
      </c>
      <c r="H318" s="12" t="s">
        <v>18</v>
      </c>
      <c r="I318" s="12" t="s">
        <v>20</v>
      </c>
      <c r="J318" s="12" t="s">
        <v>1709</v>
      </c>
      <c r="K318" s="12">
        <v>100000</v>
      </c>
      <c r="N318" s="12">
        <v>69.715879999999999</v>
      </c>
      <c r="O318" s="12" t="s">
        <v>1726</v>
      </c>
      <c r="P318" s="12" t="s">
        <v>1727</v>
      </c>
      <c r="Q318" s="12" t="s">
        <v>1869</v>
      </c>
      <c r="R318" s="12">
        <v>65938.474889013305</v>
      </c>
      <c r="S318" s="12">
        <v>65938.474889013305</v>
      </c>
      <c r="T318" s="12">
        <v>4596.9589599999999</v>
      </c>
      <c r="U318" s="12">
        <v>63.777950508305928</v>
      </c>
      <c r="V318" s="12">
        <v>63.777950508305928</v>
      </c>
      <c r="W318" s="12">
        <v>62.03</v>
      </c>
      <c r="X318" s="12">
        <v>62.03</v>
      </c>
      <c r="Y318" s="12" t="s">
        <v>246</v>
      </c>
      <c r="Z318" s="12" t="s">
        <v>247</v>
      </c>
      <c r="AA318" s="12" t="s">
        <v>248</v>
      </c>
      <c r="AB318" s="12">
        <v>330000</v>
      </c>
      <c r="AE318" s="12">
        <v>69.715879999999999</v>
      </c>
      <c r="AF318" s="12" t="s">
        <v>249</v>
      </c>
      <c r="AG318" s="12" t="s">
        <v>250</v>
      </c>
      <c r="AH318" s="12" t="s">
        <v>1729</v>
      </c>
      <c r="AI318" s="12">
        <v>72807.185909893757</v>
      </c>
      <c r="AJ318" s="12">
        <v>5075.8172100000002</v>
      </c>
      <c r="AK318" s="12">
        <v>80.117866425938217</v>
      </c>
      <c r="AL318" s="12">
        <v>80.117866425938217</v>
      </c>
      <c r="AM318" s="12">
        <v>54.53</v>
      </c>
      <c r="AN318" s="12">
        <v>54.53</v>
      </c>
      <c r="AO318" s="12" t="s">
        <v>252</v>
      </c>
      <c r="AP318" s="12" t="s">
        <v>253</v>
      </c>
      <c r="AQ318" s="12" t="s">
        <v>254</v>
      </c>
      <c r="AR318" s="12">
        <v>130000</v>
      </c>
      <c r="AU318" s="12">
        <v>59.258499999999998</v>
      </c>
      <c r="AV318" s="12" t="s">
        <v>249</v>
      </c>
      <c r="AW318" s="12" t="s">
        <v>250</v>
      </c>
      <c r="AX318" s="12" t="s">
        <v>255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2" t="s">
        <v>256</v>
      </c>
      <c r="BF318" s="12" t="s">
        <v>257</v>
      </c>
      <c r="BG318" s="12" t="s">
        <v>258</v>
      </c>
      <c r="BH318" s="12">
        <v>200000</v>
      </c>
      <c r="BK318" s="12">
        <v>8.8887800000000006</v>
      </c>
      <c r="BL318" s="12" t="s">
        <v>249</v>
      </c>
      <c r="BM318" s="12" t="s">
        <v>250</v>
      </c>
      <c r="BN318" s="12" t="s">
        <v>255</v>
      </c>
      <c r="BO318" s="12">
        <v>0</v>
      </c>
      <c r="BP318" s="12">
        <v>0</v>
      </c>
      <c r="BQ318" s="12">
        <v>0</v>
      </c>
      <c r="BR318" s="12">
        <v>0</v>
      </c>
      <c r="BS318" s="12">
        <v>0</v>
      </c>
      <c r="BT318" s="12">
        <v>0</v>
      </c>
    </row>
    <row r="319" spans="1:72" hidden="1" x14ac:dyDescent="0.25">
      <c r="A319" s="12" t="s">
        <v>240</v>
      </c>
      <c r="B319" s="12" t="s">
        <v>1018</v>
      </c>
      <c r="C319" s="12" t="s">
        <v>1019</v>
      </c>
      <c r="D319" s="12" t="s">
        <v>306</v>
      </c>
      <c r="E319" s="12">
        <v>99.594120000000004</v>
      </c>
      <c r="F319" s="12" t="s">
        <v>1020</v>
      </c>
      <c r="G319" s="12" t="s">
        <v>1021</v>
      </c>
      <c r="H319" s="12" t="s">
        <v>18</v>
      </c>
      <c r="I319" s="12" t="s">
        <v>20</v>
      </c>
      <c r="J319" s="12" t="s">
        <v>1709</v>
      </c>
      <c r="K319" s="12">
        <v>100000</v>
      </c>
      <c r="N319" s="12">
        <v>99.594120000000004</v>
      </c>
      <c r="O319" s="12" t="s">
        <v>1726</v>
      </c>
      <c r="P319" s="12" t="s">
        <v>1727</v>
      </c>
      <c r="Q319" s="12" t="s">
        <v>1869</v>
      </c>
      <c r="R319" s="12">
        <v>65938.474889013305</v>
      </c>
      <c r="S319" s="12">
        <v>65938.474889013305</v>
      </c>
      <c r="T319" s="12">
        <v>6567.0842199999997</v>
      </c>
      <c r="U319" s="12">
        <v>63.777950508305928</v>
      </c>
      <c r="V319" s="12">
        <v>63.777950508305928</v>
      </c>
      <c r="W319" s="12">
        <v>62.03</v>
      </c>
      <c r="X319" s="12">
        <v>62.03</v>
      </c>
      <c r="Y319" s="12" t="s">
        <v>246</v>
      </c>
      <c r="Z319" s="12" t="s">
        <v>247</v>
      </c>
      <c r="AA319" s="12" t="s">
        <v>248</v>
      </c>
      <c r="AB319" s="12">
        <v>330000</v>
      </c>
      <c r="AE319" s="12">
        <v>99.594120000000004</v>
      </c>
      <c r="AF319" s="12" t="s">
        <v>249</v>
      </c>
      <c r="AG319" s="12" t="s">
        <v>250</v>
      </c>
      <c r="AH319" s="12" t="s">
        <v>1729</v>
      </c>
      <c r="AI319" s="12">
        <v>72807.185909893757</v>
      </c>
      <c r="AJ319" s="12">
        <v>7251.1674400000002</v>
      </c>
      <c r="AK319" s="12">
        <v>80.117866425938217</v>
      </c>
      <c r="AL319" s="12">
        <v>80.117866425938217</v>
      </c>
      <c r="AM319" s="12">
        <v>54.53</v>
      </c>
      <c r="AN319" s="12">
        <v>54.53</v>
      </c>
      <c r="AO319" s="12" t="s">
        <v>256</v>
      </c>
      <c r="AP319" s="12" t="s">
        <v>257</v>
      </c>
      <c r="AQ319" s="12" t="s">
        <v>258</v>
      </c>
      <c r="AR319" s="12">
        <v>200000</v>
      </c>
      <c r="AU319" s="12">
        <v>84.655000000000001</v>
      </c>
      <c r="AV319" s="12" t="s">
        <v>249</v>
      </c>
      <c r="AW319" s="12" t="s">
        <v>250</v>
      </c>
      <c r="AX319" s="12" t="s">
        <v>255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</row>
    <row r="320" spans="1:72" hidden="1" x14ac:dyDescent="0.25">
      <c r="A320" s="12" t="s">
        <v>240</v>
      </c>
      <c r="B320" s="12" t="s">
        <v>1023</v>
      </c>
      <c r="C320" s="12" t="s">
        <v>1024</v>
      </c>
      <c r="D320" s="12" t="s">
        <v>322</v>
      </c>
      <c r="E320" s="12">
        <v>219.45</v>
      </c>
      <c r="F320" s="12" t="s">
        <v>1025</v>
      </c>
      <c r="G320" s="12" t="s">
        <v>1026</v>
      </c>
      <c r="H320" s="12" t="s">
        <v>18</v>
      </c>
      <c r="I320" s="12" t="s">
        <v>20</v>
      </c>
      <c r="J320" s="12" t="s">
        <v>1709</v>
      </c>
      <c r="K320" s="12">
        <v>100000</v>
      </c>
      <c r="N320" s="12">
        <v>219.45</v>
      </c>
      <c r="O320" s="12" t="s">
        <v>1726</v>
      </c>
      <c r="P320" s="12" t="s">
        <v>1727</v>
      </c>
      <c r="Q320" s="12" t="s">
        <v>1870</v>
      </c>
      <c r="R320" s="12">
        <v>11891.91912472552</v>
      </c>
      <c r="S320" s="12">
        <v>11891.91912472552</v>
      </c>
      <c r="T320" s="12">
        <v>2609.68165</v>
      </c>
      <c r="U320" s="12">
        <v>13.33471267657402</v>
      </c>
      <c r="V320" s="12">
        <v>13.33471267657402</v>
      </c>
      <c r="W320" s="12">
        <v>53.51</v>
      </c>
      <c r="X320" s="12">
        <v>53.51</v>
      </c>
      <c r="Y320" s="12" t="s">
        <v>246</v>
      </c>
      <c r="Z320" s="12" t="s">
        <v>247</v>
      </c>
      <c r="AA320" s="12" t="s">
        <v>248</v>
      </c>
      <c r="AB320" s="12">
        <v>330000</v>
      </c>
      <c r="AE320" s="12">
        <v>219.45</v>
      </c>
      <c r="AF320" s="12" t="s">
        <v>249</v>
      </c>
      <c r="AG320" s="12" t="s">
        <v>250</v>
      </c>
      <c r="AH320" s="12" t="s">
        <v>1729</v>
      </c>
      <c r="AI320" s="12">
        <v>72807.185909893757</v>
      </c>
      <c r="AJ320" s="12">
        <v>15977.53695</v>
      </c>
      <c r="AK320" s="12">
        <v>80.117866425938217</v>
      </c>
      <c r="AL320" s="12">
        <v>80.117866425938217</v>
      </c>
      <c r="AM320" s="12">
        <v>54.53</v>
      </c>
      <c r="AN320" s="12">
        <v>54.53</v>
      </c>
      <c r="AO320" s="12" t="s">
        <v>252</v>
      </c>
      <c r="AP320" s="12" t="s">
        <v>253</v>
      </c>
      <c r="AQ320" s="12" t="s">
        <v>254</v>
      </c>
      <c r="AR320" s="12">
        <v>130000</v>
      </c>
      <c r="AU320" s="12">
        <v>186.5325</v>
      </c>
      <c r="AV320" s="12" t="s">
        <v>249</v>
      </c>
      <c r="AW320" s="12" t="s">
        <v>250</v>
      </c>
      <c r="AX320" s="12" t="s">
        <v>255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 t="s">
        <v>256</v>
      </c>
      <c r="BF320" s="12" t="s">
        <v>257</v>
      </c>
      <c r="BG320" s="12" t="s">
        <v>258</v>
      </c>
      <c r="BH320" s="12">
        <v>200000</v>
      </c>
      <c r="BK320" s="12">
        <v>27.979880000000001</v>
      </c>
      <c r="BL320" s="12" t="s">
        <v>249</v>
      </c>
      <c r="BM320" s="12" t="s">
        <v>250</v>
      </c>
      <c r="BN320" s="12" t="s">
        <v>255</v>
      </c>
      <c r="BO320" s="12">
        <v>0</v>
      </c>
      <c r="BP320" s="12">
        <v>0</v>
      </c>
      <c r="BQ320" s="12">
        <v>0</v>
      </c>
      <c r="BR320" s="12">
        <v>0</v>
      </c>
      <c r="BS320" s="12">
        <v>0</v>
      </c>
      <c r="BT320" s="12">
        <v>0</v>
      </c>
    </row>
    <row r="321" spans="1:72" hidden="1" x14ac:dyDescent="0.25">
      <c r="A321" s="12" t="s">
        <v>240</v>
      </c>
      <c r="B321" s="12" t="s">
        <v>1023</v>
      </c>
      <c r="C321" s="12" t="s">
        <v>1024</v>
      </c>
      <c r="D321" s="12" t="s">
        <v>322</v>
      </c>
      <c r="E321" s="12">
        <v>313.5</v>
      </c>
      <c r="F321" s="12" t="s">
        <v>1025</v>
      </c>
      <c r="G321" s="12" t="s">
        <v>1026</v>
      </c>
      <c r="H321" s="12" t="s">
        <v>18</v>
      </c>
      <c r="I321" s="12" t="s">
        <v>20</v>
      </c>
      <c r="J321" s="12" t="s">
        <v>1709</v>
      </c>
      <c r="K321" s="12">
        <v>100000</v>
      </c>
      <c r="N321" s="12">
        <v>313.5</v>
      </c>
      <c r="O321" s="12" t="s">
        <v>1726</v>
      </c>
      <c r="P321" s="12" t="s">
        <v>1727</v>
      </c>
      <c r="Q321" s="12" t="s">
        <v>1870</v>
      </c>
      <c r="R321" s="12">
        <v>11891.91912472552</v>
      </c>
      <c r="S321" s="12">
        <v>11891.91912472552</v>
      </c>
      <c r="T321" s="12">
        <v>3728.1166499999999</v>
      </c>
      <c r="U321" s="12">
        <v>13.33471267657402</v>
      </c>
      <c r="V321" s="12">
        <v>13.33471267657402</v>
      </c>
      <c r="W321" s="12">
        <v>53.51</v>
      </c>
      <c r="X321" s="12">
        <v>53.51</v>
      </c>
      <c r="Y321" s="12" t="s">
        <v>246</v>
      </c>
      <c r="Z321" s="12" t="s">
        <v>247</v>
      </c>
      <c r="AA321" s="12" t="s">
        <v>248</v>
      </c>
      <c r="AB321" s="12">
        <v>330000</v>
      </c>
      <c r="AE321" s="12">
        <v>313.5</v>
      </c>
      <c r="AF321" s="12" t="s">
        <v>249</v>
      </c>
      <c r="AG321" s="12" t="s">
        <v>250</v>
      </c>
      <c r="AH321" s="12" t="s">
        <v>1729</v>
      </c>
      <c r="AI321" s="12">
        <v>72807.185909893757</v>
      </c>
      <c r="AJ321" s="12">
        <v>22825.052780000002</v>
      </c>
      <c r="AK321" s="12">
        <v>80.117866425938217</v>
      </c>
      <c r="AL321" s="12">
        <v>80.117866425938217</v>
      </c>
      <c r="AM321" s="12">
        <v>54.53</v>
      </c>
      <c r="AN321" s="12">
        <v>54.53</v>
      </c>
      <c r="AO321" s="12" t="s">
        <v>256</v>
      </c>
      <c r="AP321" s="12" t="s">
        <v>257</v>
      </c>
      <c r="AQ321" s="12" t="s">
        <v>258</v>
      </c>
      <c r="AR321" s="12">
        <v>200000</v>
      </c>
      <c r="AU321" s="12">
        <v>266.47500000000002</v>
      </c>
      <c r="AV321" s="12" t="s">
        <v>249</v>
      </c>
      <c r="AW321" s="12" t="s">
        <v>250</v>
      </c>
      <c r="AX321" s="12" t="s">
        <v>255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</row>
    <row r="322" spans="1:72" hidden="1" x14ac:dyDescent="0.25">
      <c r="A322" s="12" t="s">
        <v>240</v>
      </c>
      <c r="B322" s="12" t="s">
        <v>1028</v>
      </c>
      <c r="C322" s="12" t="s">
        <v>1029</v>
      </c>
      <c r="D322" s="12" t="s">
        <v>523</v>
      </c>
      <c r="E322" s="12">
        <v>46.134120000000003</v>
      </c>
      <c r="F322" s="12" t="s">
        <v>1030</v>
      </c>
      <c r="G322" s="12" t="s">
        <v>1031</v>
      </c>
      <c r="H322" s="12" t="s">
        <v>9</v>
      </c>
      <c r="I322" s="12" t="s">
        <v>11</v>
      </c>
      <c r="J322" s="12" t="s">
        <v>1709</v>
      </c>
      <c r="K322" s="12">
        <v>150000</v>
      </c>
      <c r="N322" s="12">
        <v>46.134120000000003</v>
      </c>
      <c r="O322" s="12" t="s">
        <v>1718</v>
      </c>
      <c r="P322" s="12" t="s">
        <v>1719</v>
      </c>
      <c r="Q322" s="12" t="s">
        <v>1871</v>
      </c>
      <c r="R322" s="12">
        <v>25814.69892364493</v>
      </c>
      <c r="S322" s="12">
        <v>25814.69892364493</v>
      </c>
      <c r="T322" s="12">
        <v>1190.9383600000001</v>
      </c>
      <c r="U322" s="12">
        <v>27.060892488953812</v>
      </c>
      <c r="V322" s="12">
        <v>27.060892488953812</v>
      </c>
      <c r="W322" s="12">
        <v>57.24</v>
      </c>
      <c r="X322" s="12">
        <v>57.24</v>
      </c>
      <c r="Y322" s="12" t="s">
        <v>246</v>
      </c>
      <c r="Z322" s="12" t="s">
        <v>247</v>
      </c>
      <c r="AA322" s="12" t="s">
        <v>248</v>
      </c>
      <c r="AB322" s="12">
        <v>330000</v>
      </c>
      <c r="AE322" s="12">
        <v>46.134120000000003</v>
      </c>
      <c r="AF322" s="12" t="s">
        <v>249</v>
      </c>
      <c r="AG322" s="12" t="s">
        <v>250</v>
      </c>
      <c r="AH322" s="12" t="s">
        <v>1721</v>
      </c>
      <c r="AI322" s="12">
        <v>112115.4742760909</v>
      </c>
      <c r="AJ322" s="12">
        <v>5172.3484799999997</v>
      </c>
      <c r="AK322" s="12">
        <v>133.28412544522311</v>
      </c>
      <c r="AL322" s="12">
        <v>133.28412544522311</v>
      </c>
      <c r="AM322" s="12">
        <v>50.47</v>
      </c>
      <c r="AN322" s="12">
        <v>50.47</v>
      </c>
      <c r="AO322" s="12" t="s">
        <v>252</v>
      </c>
      <c r="AP322" s="12" t="s">
        <v>253</v>
      </c>
      <c r="AQ322" s="12" t="s">
        <v>254</v>
      </c>
      <c r="AR322" s="12">
        <v>130000</v>
      </c>
      <c r="AU322" s="12">
        <v>39.213999999999999</v>
      </c>
      <c r="AV322" s="12" t="s">
        <v>249</v>
      </c>
      <c r="AW322" s="12" t="s">
        <v>250</v>
      </c>
      <c r="AX322" s="12" t="s">
        <v>255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 t="s">
        <v>256</v>
      </c>
      <c r="BF322" s="12" t="s">
        <v>257</v>
      </c>
      <c r="BG322" s="12" t="s">
        <v>258</v>
      </c>
      <c r="BH322" s="12">
        <v>200000</v>
      </c>
      <c r="BK322" s="12">
        <v>5.8821000000000003</v>
      </c>
      <c r="BL322" s="12" t="s">
        <v>249</v>
      </c>
      <c r="BM322" s="12" t="s">
        <v>250</v>
      </c>
      <c r="BN322" s="12" t="s">
        <v>255</v>
      </c>
      <c r="BO322" s="12">
        <v>0</v>
      </c>
      <c r="BP322" s="12">
        <v>0</v>
      </c>
      <c r="BQ322" s="12">
        <v>0</v>
      </c>
      <c r="BR322" s="12">
        <v>0</v>
      </c>
      <c r="BS322" s="12">
        <v>0</v>
      </c>
      <c r="BT322" s="12">
        <v>0</v>
      </c>
    </row>
    <row r="323" spans="1:72" hidden="1" x14ac:dyDescent="0.25">
      <c r="A323" s="12" t="s">
        <v>240</v>
      </c>
      <c r="B323" s="12" t="s">
        <v>1028</v>
      </c>
      <c r="C323" s="12" t="s">
        <v>1029</v>
      </c>
      <c r="D323" s="12" t="s">
        <v>523</v>
      </c>
      <c r="E323" s="12">
        <v>65.905879999999996</v>
      </c>
      <c r="F323" s="12" t="s">
        <v>1030</v>
      </c>
      <c r="G323" s="12" t="s">
        <v>1031</v>
      </c>
      <c r="H323" s="12" t="s">
        <v>9</v>
      </c>
      <c r="I323" s="12" t="s">
        <v>11</v>
      </c>
      <c r="J323" s="12" t="s">
        <v>1709</v>
      </c>
      <c r="K323" s="12">
        <v>150000</v>
      </c>
      <c r="N323" s="12">
        <v>65.905879999999996</v>
      </c>
      <c r="O323" s="12" t="s">
        <v>1718</v>
      </c>
      <c r="P323" s="12" t="s">
        <v>1719</v>
      </c>
      <c r="Q323" s="12" t="s">
        <v>1871</v>
      </c>
      <c r="R323" s="12">
        <v>25814.69892364493</v>
      </c>
      <c r="S323" s="12">
        <v>25814.69892364493</v>
      </c>
      <c r="T323" s="12">
        <v>1701.34051</v>
      </c>
      <c r="U323" s="12">
        <v>27.060892488953812</v>
      </c>
      <c r="V323" s="12">
        <v>27.060892488953812</v>
      </c>
      <c r="W323" s="12">
        <v>57.24</v>
      </c>
      <c r="X323" s="12">
        <v>57.24</v>
      </c>
      <c r="Y323" s="12" t="s">
        <v>246</v>
      </c>
      <c r="Z323" s="12" t="s">
        <v>247</v>
      </c>
      <c r="AA323" s="12" t="s">
        <v>248</v>
      </c>
      <c r="AB323" s="12">
        <v>330000</v>
      </c>
      <c r="AE323" s="12">
        <v>65.905879999999996</v>
      </c>
      <c r="AF323" s="12" t="s">
        <v>249</v>
      </c>
      <c r="AG323" s="12" t="s">
        <v>250</v>
      </c>
      <c r="AH323" s="12" t="s">
        <v>1721</v>
      </c>
      <c r="AI323" s="12">
        <v>112115.4742760909</v>
      </c>
      <c r="AJ323" s="12">
        <v>7389.0692600000002</v>
      </c>
      <c r="AK323" s="12">
        <v>133.28412544522311</v>
      </c>
      <c r="AL323" s="12">
        <v>133.28412544522311</v>
      </c>
      <c r="AM323" s="12">
        <v>50.47</v>
      </c>
      <c r="AN323" s="12">
        <v>50.47</v>
      </c>
      <c r="AO323" s="12" t="s">
        <v>256</v>
      </c>
      <c r="AP323" s="12" t="s">
        <v>257</v>
      </c>
      <c r="AQ323" s="12" t="s">
        <v>258</v>
      </c>
      <c r="AR323" s="12">
        <v>200000</v>
      </c>
      <c r="AU323" s="12">
        <v>56.02</v>
      </c>
      <c r="AV323" s="12" t="s">
        <v>249</v>
      </c>
      <c r="AW323" s="12" t="s">
        <v>250</v>
      </c>
      <c r="AX323" s="12" t="s">
        <v>255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</row>
    <row r="324" spans="1:72" hidden="1" x14ac:dyDescent="0.25">
      <c r="A324" s="12" t="s">
        <v>240</v>
      </c>
      <c r="B324" s="12" t="s">
        <v>1033</v>
      </c>
      <c r="C324" s="12" t="s">
        <v>1034</v>
      </c>
      <c r="D324" s="12" t="s">
        <v>312</v>
      </c>
      <c r="E324" s="12">
        <v>27.839410000000001</v>
      </c>
      <c r="F324" s="12" t="s">
        <v>1035</v>
      </c>
      <c r="G324" s="12" t="s">
        <v>1036</v>
      </c>
      <c r="H324" s="12" t="s">
        <v>9</v>
      </c>
      <c r="I324" s="12" t="s">
        <v>11</v>
      </c>
      <c r="J324" s="12" t="s">
        <v>1709</v>
      </c>
      <c r="K324" s="12">
        <v>150000</v>
      </c>
      <c r="N324" s="12">
        <v>27.839410000000001</v>
      </c>
      <c r="O324" s="12" t="s">
        <v>1718</v>
      </c>
      <c r="P324" s="12" t="s">
        <v>1719</v>
      </c>
      <c r="Q324" s="12" t="s">
        <v>1872</v>
      </c>
      <c r="R324" s="12">
        <v>39790.949787328092</v>
      </c>
      <c r="S324" s="12">
        <v>39790.949787328092</v>
      </c>
      <c r="T324" s="12">
        <v>1107.7566400000001</v>
      </c>
      <c r="U324" s="12">
        <v>46.699506792170183</v>
      </c>
      <c r="V324" s="12">
        <v>46.699506792170183</v>
      </c>
      <c r="W324" s="12">
        <v>51.12</v>
      </c>
      <c r="X324" s="12">
        <v>51.12</v>
      </c>
      <c r="Y324" s="12" t="s">
        <v>246</v>
      </c>
      <c r="Z324" s="12" t="s">
        <v>247</v>
      </c>
      <c r="AA324" s="12" t="s">
        <v>248</v>
      </c>
      <c r="AB324" s="12">
        <v>330000</v>
      </c>
      <c r="AE324" s="12">
        <v>27.839410000000001</v>
      </c>
      <c r="AF324" s="12" t="s">
        <v>249</v>
      </c>
      <c r="AG324" s="12" t="s">
        <v>250</v>
      </c>
      <c r="AH324" s="12" t="s">
        <v>1721</v>
      </c>
      <c r="AI324" s="12">
        <v>112115.4742760909</v>
      </c>
      <c r="AJ324" s="12">
        <v>3121.2288600000002</v>
      </c>
      <c r="AK324" s="12">
        <v>133.28412544522311</v>
      </c>
      <c r="AL324" s="12">
        <v>133.28412544522311</v>
      </c>
      <c r="AM324" s="12">
        <v>50.47</v>
      </c>
      <c r="AN324" s="12">
        <v>50.47</v>
      </c>
      <c r="AO324" s="12" t="s">
        <v>252</v>
      </c>
      <c r="AP324" s="12" t="s">
        <v>253</v>
      </c>
      <c r="AQ324" s="12" t="s">
        <v>254</v>
      </c>
      <c r="AR324" s="12">
        <v>130000</v>
      </c>
      <c r="AU324" s="12">
        <v>23.663499999999999</v>
      </c>
      <c r="AV324" s="12" t="s">
        <v>249</v>
      </c>
      <c r="AW324" s="12" t="s">
        <v>250</v>
      </c>
      <c r="AX324" s="12" t="s">
        <v>255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2" t="s">
        <v>256</v>
      </c>
      <c r="BF324" s="12" t="s">
        <v>257</v>
      </c>
      <c r="BG324" s="12" t="s">
        <v>258</v>
      </c>
      <c r="BH324" s="12">
        <v>200000</v>
      </c>
      <c r="BK324" s="12">
        <v>3.5495299999999999</v>
      </c>
      <c r="BL324" s="12" t="s">
        <v>249</v>
      </c>
      <c r="BM324" s="12" t="s">
        <v>250</v>
      </c>
      <c r="BN324" s="12" t="s">
        <v>255</v>
      </c>
      <c r="BO324" s="12">
        <v>0</v>
      </c>
      <c r="BP324" s="12">
        <v>0</v>
      </c>
      <c r="BQ324" s="12">
        <v>0</v>
      </c>
      <c r="BR324" s="12">
        <v>0</v>
      </c>
      <c r="BS324" s="12">
        <v>0</v>
      </c>
      <c r="BT324" s="12">
        <v>0</v>
      </c>
    </row>
    <row r="325" spans="1:72" hidden="1" x14ac:dyDescent="0.25">
      <c r="A325" s="12" t="s">
        <v>240</v>
      </c>
      <c r="B325" s="12" t="s">
        <v>1033</v>
      </c>
      <c r="C325" s="12" t="s">
        <v>1034</v>
      </c>
      <c r="D325" s="12" t="s">
        <v>312</v>
      </c>
      <c r="E325" s="12">
        <v>39.770589999999999</v>
      </c>
      <c r="F325" s="12" t="s">
        <v>1035</v>
      </c>
      <c r="G325" s="12" t="s">
        <v>1036</v>
      </c>
      <c r="H325" s="12" t="s">
        <v>9</v>
      </c>
      <c r="I325" s="12" t="s">
        <v>11</v>
      </c>
      <c r="J325" s="12" t="s">
        <v>1709</v>
      </c>
      <c r="K325" s="12">
        <v>150000</v>
      </c>
      <c r="N325" s="12">
        <v>39.770589999999999</v>
      </c>
      <c r="O325" s="12" t="s">
        <v>1718</v>
      </c>
      <c r="P325" s="12" t="s">
        <v>1719</v>
      </c>
      <c r="Q325" s="12" t="s">
        <v>1872</v>
      </c>
      <c r="R325" s="12">
        <v>39790.949787328092</v>
      </c>
      <c r="S325" s="12">
        <v>39790.949787328092</v>
      </c>
      <c r="T325" s="12">
        <v>1582.5094799999999</v>
      </c>
      <c r="U325" s="12">
        <v>46.699506792170183</v>
      </c>
      <c r="V325" s="12">
        <v>46.699506792170183</v>
      </c>
      <c r="W325" s="12">
        <v>51.12</v>
      </c>
      <c r="X325" s="12">
        <v>51.12</v>
      </c>
      <c r="Y325" s="12" t="s">
        <v>246</v>
      </c>
      <c r="Z325" s="12" t="s">
        <v>247</v>
      </c>
      <c r="AA325" s="12" t="s">
        <v>248</v>
      </c>
      <c r="AB325" s="12">
        <v>330000</v>
      </c>
      <c r="AE325" s="12">
        <v>39.770589999999999</v>
      </c>
      <c r="AF325" s="12" t="s">
        <v>249</v>
      </c>
      <c r="AG325" s="12" t="s">
        <v>250</v>
      </c>
      <c r="AH325" s="12" t="s">
        <v>1721</v>
      </c>
      <c r="AI325" s="12">
        <v>112115.4742760909</v>
      </c>
      <c r="AJ325" s="12">
        <v>4458.8983600000001</v>
      </c>
      <c r="AK325" s="12">
        <v>133.28412544522311</v>
      </c>
      <c r="AL325" s="12">
        <v>133.28412544522311</v>
      </c>
      <c r="AM325" s="12">
        <v>50.47</v>
      </c>
      <c r="AN325" s="12">
        <v>50.47</v>
      </c>
      <c r="AO325" s="12" t="s">
        <v>256</v>
      </c>
      <c r="AP325" s="12" t="s">
        <v>257</v>
      </c>
      <c r="AQ325" s="12" t="s">
        <v>258</v>
      </c>
      <c r="AR325" s="12">
        <v>200000</v>
      </c>
      <c r="AU325" s="12">
        <v>33.805</v>
      </c>
      <c r="AV325" s="12" t="s">
        <v>249</v>
      </c>
      <c r="AW325" s="12" t="s">
        <v>250</v>
      </c>
      <c r="AX325" s="12" t="s">
        <v>255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</row>
    <row r="326" spans="1:72" hidden="1" x14ac:dyDescent="0.25">
      <c r="A326" s="12" t="s">
        <v>240</v>
      </c>
      <c r="B326" s="12" t="s">
        <v>1038</v>
      </c>
      <c r="C326" s="12" t="s">
        <v>1039</v>
      </c>
      <c r="D326" s="12" t="s">
        <v>243</v>
      </c>
      <c r="E326" s="12">
        <v>18.665289999999999</v>
      </c>
      <c r="F326" s="12" t="s">
        <v>1040</v>
      </c>
      <c r="G326" s="12" t="s">
        <v>1041</v>
      </c>
      <c r="H326" s="12" t="s">
        <v>246</v>
      </c>
      <c r="I326" s="12" t="s">
        <v>247</v>
      </c>
      <c r="J326" s="12" t="s">
        <v>248</v>
      </c>
      <c r="K326" s="12">
        <v>330000</v>
      </c>
      <c r="N326" s="12">
        <v>18.665289999999999</v>
      </c>
      <c r="O326" s="12" t="s">
        <v>249</v>
      </c>
      <c r="P326" s="12" t="s">
        <v>250</v>
      </c>
      <c r="Q326" s="12" t="s">
        <v>1042</v>
      </c>
      <c r="R326" s="12">
        <v>17438.68527973603</v>
      </c>
      <c r="S326" s="12">
        <v>17438.68527973603</v>
      </c>
      <c r="T326" s="12">
        <v>325.49819000000002</v>
      </c>
      <c r="U326" s="12">
        <v>21.108129505281859</v>
      </c>
      <c r="V326" s="12">
        <v>21.108129505281859</v>
      </c>
      <c r="W326" s="12">
        <v>49.57</v>
      </c>
      <c r="X326" s="12">
        <v>49.57</v>
      </c>
      <c r="Y326" s="12" t="s">
        <v>252</v>
      </c>
      <c r="Z326" s="12" t="s">
        <v>253</v>
      </c>
      <c r="AA326" s="12" t="s">
        <v>254</v>
      </c>
      <c r="AB326" s="12">
        <v>130000</v>
      </c>
      <c r="AE326" s="12">
        <v>15.865500000000001</v>
      </c>
      <c r="AF326" s="12" t="s">
        <v>249</v>
      </c>
      <c r="AG326" s="12" t="s">
        <v>250</v>
      </c>
      <c r="AH326" s="12" t="s">
        <v>255</v>
      </c>
      <c r="AI326" s="12">
        <v>0</v>
      </c>
      <c r="AJ326" s="12">
        <v>0</v>
      </c>
      <c r="AK326" s="12">
        <v>0</v>
      </c>
      <c r="AL326" s="12">
        <v>0</v>
      </c>
      <c r="AM326" s="12">
        <v>0</v>
      </c>
      <c r="AN326" s="12">
        <v>0</v>
      </c>
      <c r="AO326" s="12" t="s">
        <v>256</v>
      </c>
      <c r="AP326" s="12" t="s">
        <v>257</v>
      </c>
      <c r="AQ326" s="12" t="s">
        <v>258</v>
      </c>
      <c r="AR326" s="12">
        <v>200000</v>
      </c>
      <c r="AU326" s="12">
        <v>2.3798300000000001</v>
      </c>
      <c r="AV326" s="12" t="s">
        <v>249</v>
      </c>
      <c r="AW326" s="12" t="s">
        <v>250</v>
      </c>
      <c r="AX326" s="12" t="s">
        <v>255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</row>
    <row r="327" spans="1:72" hidden="1" x14ac:dyDescent="0.25">
      <c r="A327" s="12" t="s">
        <v>240</v>
      </c>
      <c r="B327" s="12" t="s">
        <v>1038</v>
      </c>
      <c r="C327" s="12" t="s">
        <v>1039</v>
      </c>
      <c r="D327" s="12" t="s">
        <v>243</v>
      </c>
      <c r="E327" s="12">
        <v>26.664709999999999</v>
      </c>
      <c r="F327" s="12" t="s">
        <v>1040</v>
      </c>
      <c r="G327" s="12" t="s">
        <v>1041</v>
      </c>
      <c r="H327" s="12" t="s">
        <v>246</v>
      </c>
      <c r="I327" s="12" t="s">
        <v>247</v>
      </c>
      <c r="J327" s="12" t="s">
        <v>248</v>
      </c>
      <c r="K327" s="12">
        <v>330000</v>
      </c>
      <c r="N327" s="12">
        <v>26.664709999999999</v>
      </c>
      <c r="O327" s="12" t="s">
        <v>249</v>
      </c>
      <c r="P327" s="12" t="s">
        <v>250</v>
      </c>
      <c r="Q327" s="12" t="s">
        <v>1042</v>
      </c>
      <c r="R327" s="12">
        <v>17438.68527973603</v>
      </c>
      <c r="S327" s="12">
        <v>17438.68527973603</v>
      </c>
      <c r="T327" s="12">
        <v>464.99741</v>
      </c>
      <c r="U327" s="12">
        <v>21.108129505281859</v>
      </c>
      <c r="V327" s="12">
        <v>21.108129505281859</v>
      </c>
      <c r="W327" s="12">
        <v>49.57</v>
      </c>
      <c r="X327" s="12">
        <v>49.57</v>
      </c>
      <c r="Y327" s="12" t="s">
        <v>256</v>
      </c>
      <c r="Z327" s="12" t="s">
        <v>257</v>
      </c>
      <c r="AA327" s="12" t="s">
        <v>258</v>
      </c>
      <c r="AB327" s="12">
        <v>200000</v>
      </c>
      <c r="AE327" s="12">
        <v>22.664999999999999</v>
      </c>
      <c r="AF327" s="12" t="s">
        <v>249</v>
      </c>
      <c r="AG327" s="12" t="s">
        <v>250</v>
      </c>
      <c r="AH327" s="12" t="s">
        <v>255</v>
      </c>
      <c r="AI327" s="12">
        <v>0</v>
      </c>
      <c r="AJ327" s="12">
        <v>0</v>
      </c>
      <c r="AK327" s="12">
        <v>0</v>
      </c>
      <c r="AL327" s="12">
        <v>0</v>
      </c>
      <c r="AM327" s="12">
        <v>0</v>
      </c>
      <c r="AN327" s="12">
        <v>0</v>
      </c>
    </row>
    <row r="328" spans="1:72" hidden="1" x14ac:dyDescent="0.25">
      <c r="A328" s="12" t="s">
        <v>240</v>
      </c>
      <c r="B328" s="12" t="s">
        <v>111</v>
      </c>
      <c r="C328" s="12" t="s">
        <v>112</v>
      </c>
      <c r="D328" s="12" t="s">
        <v>316</v>
      </c>
      <c r="E328" s="12">
        <v>108.27352999999999</v>
      </c>
      <c r="F328" s="12" t="s">
        <v>1043</v>
      </c>
      <c r="G328" s="12" t="s">
        <v>1044</v>
      </c>
      <c r="H328" s="12" t="s">
        <v>12</v>
      </c>
      <c r="I328" s="12" t="s">
        <v>14</v>
      </c>
      <c r="J328" s="12" t="s">
        <v>1709</v>
      </c>
      <c r="K328" s="12">
        <v>60000</v>
      </c>
      <c r="N328" s="12">
        <v>108.27352999999999</v>
      </c>
      <c r="O328" s="12" t="s">
        <v>1731</v>
      </c>
      <c r="P328" s="12" t="s">
        <v>1732</v>
      </c>
      <c r="Q328" s="12" t="s">
        <v>1873</v>
      </c>
      <c r="R328" s="12">
        <v>14937.999025027309</v>
      </c>
      <c r="S328" s="12">
        <v>14937.999025027309</v>
      </c>
      <c r="T328" s="12">
        <v>1617.3898799999999</v>
      </c>
      <c r="U328" s="12">
        <v>16.560008538860561</v>
      </c>
      <c r="V328" s="12">
        <v>16.560008538860561</v>
      </c>
      <c r="W328" s="12">
        <v>54.12</v>
      </c>
      <c r="X328" s="12">
        <v>54.12</v>
      </c>
      <c r="Y328" s="12" t="s">
        <v>246</v>
      </c>
      <c r="Z328" s="12" t="s">
        <v>247</v>
      </c>
      <c r="AA328" s="12" t="s">
        <v>248</v>
      </c>
      <c r="AB328" s="12">
        <v>330000</v>
      </c>
      <c r="AE328" s="12">
        <v>108.27352999999999</v>
      </c>
      <c r="AF328" s="12" t="s">
        <v>249</v>
      </c>
      <c r="AG328" s="12" t="s">
        <v>250</v>
      </c>
      <c r="AH328" s="12" t="s">
        <v>1734</v>
      </c>
      <c r="AI328" s="12">
        <v>92398.715939726259</v>
      </c>
      <c r="AJ328" s="12">
        <v>10004.33509</v>
      </c>
      <c r="AK328" s="12">
        <v>91.533123140907477</v>
      </c>
      <c r="AL328" s="12">
        <v>91.533123140907477</v>
      </c>
      <c r="AM328" s="12">
        <v>60.57</v>
      </c>
      <c r="AN328" s="12">
        <v>60.57</v>
      </c>
      <c r="AO328" s="12" t="s">
        <v>252</v>
      </c>
      <c r="AP328" s="12" t="s">
        <v>253</v>
      </c>
      <c r="AQ328" s="12" t="s">
        <v>254</v>
      </c>
      <c r="AR328" s="12">
        <v>130000</v>
      </c>
      <c r="AU328" s="12">
        <v>92.032499999999999</v>
      </c>
      <c r="AV328" s="12" t="s">
        <v>249</v>
      </c>
      <c r="AW328" s="12" t="s">
        <v>250</v>
      </c>
      <c r="AX328" s="12" t="s">
        <v>255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2" t="s">
        <v>256</v>
      </c>
      <c r="BF328" s="12" t="s">
        <v>257</v>
      </c>
      <c r="BG328" s="12" t="s">
        <v>258</v>
      </c>
      <c r="BH328" s="12">
        <v>200000</v>
      </c>
      <c r="BK328" s="12">
        <v>13.804880000000001</v>
      </c>
      <c r="BL328" s="12" t="s">
        <v>249</v>
      </c>
      <c r="BM328" s="12" t="s">
        <v>250</v>
      </c>
      <c r="BN328" s="12" t="s">
        <v>255</v>
      </c>
      <c r="BO328" s="12">
        <v>0</v>
      </c>
      <c r="BP328" s="12">
        <v>0</v>
      </c>
      <c r="BQ328" s="12">
        <v>0</v>
      </c>
      <c r="BR328" s="12">
        <v>0</v>
      </c>
      <c r="BS328" s="12">
        <v>0</v>
      </c>
      <c r="BT328" s="12">
        <v>0</v>
      </c>
    </row>
    <row r="329" spans="1:72" hidden="1" x14ac:dyDescent="0.25">
      <c r="A329" s="12" t="s">
        <v>240</v>
      </c>
      <c r="B329" s="12" t="s">
        <v>111</v>
      </c>
      <c r="C329" s="12" t="s">
        <v>112</v>
      </c>
      <c r="D329" s="12" t="s">
        <v>316</v>
      </c>
      <c r="E329" s="12">
        <v>154.67646999999999</v>
      </c>
      <c r="F329" s="12" t="s">
        <v>1043</v>
      </c>
      <c r="G329" s="12" t="s">
        <v>1044</v>
      </c>
      <c r="H329" s="12" t="s">
        <v>12</v>
      </c>
      <c r="I329" s="12" t="s">
        <v>14</v>
      </c>
      <c r="J329" s="12" t="s">
        <v>1709</v>
      </c>
      <c r="K329" s="12">
        <v>60000</v>
      </c>
      <c r="N329" s="12">
        <v>154.67646999999999</v>
      </c>
      <c r="O329" s="12" t="s">
        <v>1731</v>
      </c>
      <c r="P329" s="12" t="s">
        <v>1732</v>
      </c>
      <c r="Q329" s="12" t="s">
        <v>1873</v>
      </c>
      <c r="R329" s="12">
        <v>14937.999025027309</v>
      </c>
      <c r="S329" s="12">
        <v>14937.999025027309</v>
      </c>
      <c r="T329" s="12">
        <v>2310.5569599999999</v>
      </c>
      <c r="U329" s="12">
        <v>16.560008538860561</v>
      </c>
      <c r="V329" s="12">
        <v>16.560008538860561</v>
      </c>
      <c r="W329" s="12">
        <v>54.12</v>
      </c>
      <c r="X329" s="12">
        <v>54.12</v>
      </c>
      <c r="Y329" s="12" t="s">
        <v>246</v>
      </c>
      <c r="Z329" s="12" t="s">
        <v>247</v>
      </c>
      <c r="AA329" s="12" t="s">
        <v>248</v>
      </c>
      <c r="AB329" s="12">
        <v>330000</v>
      </c>
      <c r="AE329" s="12">
        <v>154.67646999999999</v>
      </c>
      <c r="AF329" s="12" t="s">
        <v>249</v>
      </c>
      <c r="AG329" s="12" t="s">
        <v>250</v>
      </c>
      <c r="AH329" s="12" t="s">
        <v>1734</v>
      </c>
      <c r="AI329" s="12">
        <v>92398.715939726259</v>
      </c>
      <c r="AJ329" s="12">
        <v>14291.90727</v>
      </c>
      <c r="AK329" s="12">
        <v>91.533123140907477</v>
      </c>
      <c r="AL329" s="12">
        <v>91.533123140907477</v>
      </c>
      <c r="AM329" s="12">
        <v>60.57</v>
      </c>
      <c r="AN329" s="12">
        <v>60.57</v>
      </c>
      <c r="AO329" s="12" t="s">
        <v>256</v>
      </c>
      <c r="AP329" s="12" t="s">
        <v>257</v>
      </c>
      <c r="AQ329" s="12" t="s">
        <v>258</v>
      </c>
      <c r="AR329" s="12">
        <v>200000</v>
      </c>
      <c r="AU329" s="12">
        <v>131.47499999999999</v>
      </c>
      <c r="AV329" s="12" t="s">
        <v>249</v>
      </c>
      <c r="AW329" s="12" t="s">
        <v>250</v>
      </c>
      <c r="AX329" s="12" t="s">
        <v>255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</row>
    <row r="330" spans="1:72" hidden="1" x14ac:dyDescent="0.25">
      <c r="A330" s="12" t="s">
        <v>240</v>
      </c>
      <c r="B330" s="12" t="s">
        <v>89</v>
      </c>
      <c r="C330" s="12" t="s">
        <v>90</v>
      </c>
      <c r="D330" s="12" t="s">
        <v>326</v>
      </c>
      <c r="E330" s="12">
        <v>536.99059</v>
      </c>
      <c r="F330" s="12" t="s">
        <v>1046</v>
      </c>
      <c r="G330" s="12" t="s">
        <v>1047</v>
      </c>
      <c r="H330" s="12" t="s">
        <v>6</v>
      </c>
      <c r="I330" s="12" t="s">
        <v>8</v>
      </c>
      <c r="J330" s="12" t="s">
        <v>1709</v>
      </c>
      <c r="K330" s="12">
        <v>60000</v>
      </c>
      <c r="N330" s="12">
        <v>536.99059</v>
      </c>
      <c r="O330" s="12" t="s">
        <v>1736</v>
      </c>
      <c r="P330" s="12" t="s">
        <v>1737</v>
      </c>
      <c r="Q330" s="12" t="s">
        <v>1874</v>
      </c>
      <c r="R330" s="12">
        <v>6000.2429475649342</v>
      </c>
      <c r="S330" s="12">
        <v>6000.2429475649342</v>
      </c>
      <c r="T330" s="12">
        <v>3222.0739899999999</v>
      </c>
      <c r="U330" s="12">
        <v>8.8652767180903993</v>
      </c>
      <c r="V330" s="12">
        <v>8.8652767180903993</v>
      </c>
      <c r="W330" s="12">
        <v>40.61</v>
      </c>
      <c r="X330" s="12">
        <v>40.61</v>
      </c>
      <c r="Y330" s="12" t="s">
        <v>246</v>
      </c>
      <c r="Z330" s="12" t="s">
        <v>247</v>
      </c>
      <c r="AA330" s="12" t="s">
        <v>248</v>
      </c>
      <c r="AB330" s="12">
        <v>330000</v>
      </c>
      <c r="AE330" s="12">
        <v>536.99059</v>
      </c>
      <c r="AF330" s="12" t="s">
        <v>249</v>
      </c>
      <c r="AG330" s="12" t="s">
        <v>250</v>
      </c>
      <c r="AH330" s="12" t="s">
        <v>1739</v>
      </c>
      <c r="AI330" s="12">
        <v>114538.30579247769</v>
      </c>
      <c r="AJ330" s="12">
        <v>61505.992200000001</v>
      </c>
      <c r="AK330" s="12">
        <v>114.4915991636297</v>
      </c>
      <c r="AL330" s="12">
        <v>114.4915991636297</v>
      </c>
      <c r="AM330" s="12">
        <v>60.02</v>
      </c>
      <c r="AN330" s="12">
        <v>60.02</v>
      </c>
      <c r="AO330" s="12" t="s">
        <v>252</v>
      </c>
      <c r="AP330" s="12" t="s">
        <v>253</v>
      </c>
      <c r="AQ330" s="12" t="s">
        <v>254</v>
      </c>
      <c r="AR330" s="12">
        <v>130000</v>
      </c>
      <c r="AU330" s="12">
        <v>456.44200000000001</v>
      </c>
      <c r="AV330" s="12" t="s">
        <v>249</v>
      </c>
      <c r="AW330" s="12" t="s">
        <v>250</v>
      </c>
      <c r="AX330" s="12" t="s">
        <v>255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 t="s">
        <v>256</v>
      </c>
      <c r="BF330" s="12" t="s">
        <v>257</v>
      </c>
      <c r="BG330" s="12" t="s">
        <v>258</v>
      </c>
      <c r="BH330" s="12">
        <v>200000</v>
      </c>
      <c r="BK330" s="12">
        <v>68.466300000000004</v>
      </c>
      <c r="BL330" s="12" t="s">
        <v>249</v>
      </c>
      <c r="BM330" s="12" t="s">
        <v>250</v>
      </c>
      <c r="BN330" s="12" t="s">
        <v>255</v>
      </c>
      <c r="BO330" s="12">
        <v>0</v>
      </c>
      <c r="BP330" s="12">
        <v>0</v>
      </c>
      <c r="BQ330" s="12">
        <v>0</v>
      </c>
      <c r="BR330" s="12">
        <v>0</v>
      </c>
      <c r="BS330" s="12">
        <v>0</v>
      </c>
      <c r="BT330" s="12">
        <v>0</v>
      </c>
    </row>
    <row r="331" spans="1:72" hidden="1" x14ac:dyDescent="0.25">
      <c r="A331" s="12" t="s">
        <v>240</v>
      </c>
      <c r="B331" s="12" t="s">
        <v>89</v>
      </c>
      <c r="C331" s="12" t="s">
        <v>90</v>
      </c>
      <c r="D331" s="12" t="s">
        <v>326</v>
      </c>
      <c r="E331" s="12">
        <v>767.12941000000001</v>
      </c>
      <c r="F331" s="12" t="s">
        <v>1046</v>
      </c>
      <c r="G331" s="12" t="s">
        <v>1047</v>
      </c>
      <c r="H331" s="12" t="s">
        <v>6</v>
      </c>
      <c r="I331" s="12" t="s">
        <v>8</v>
      </c>
      <c r="J331" s="12" t="s">
        <v>1709</v>
      </c>
      <c r="K331" s="12">
        <v>60000</v>
      </c>
      <c r="N331" s="12">
        <v>767.12941000000001</v>
      </c>
      <c r="O331" s="12" t="s">
        <v>1736</v>
      </c>
      <c r="P331" s="12" t="s">
        <v>1737</v>
      </c>
      <c r="Q331" s="12" t="s">
        <v>1874</v>
      </c>
      <c r="R331" s="12">
        <v>6000.2429475649342</v>
      </c>
      <c r="S331" s="12">
        <v>6000.2429475649342</v>
      </c>
      <c r="T331" s="12">
        <v>4602.9628400000001</v>
      </c>
      <c r="U331" s="12">
        <v>8.8652767180903993</v>
      </c>
      <c r="V331" s="12">
        <v>8.8652767180903993</v>
      </c>
      <c r="W331" s="12">
        <v>40.61</v>
      </c>
      <c r="X331" s="12">
        <v>40.61</v>
      </c>
      <c r="Y331" s="12" t="s">
        <v>246</v>
      </c>
      <c r="Z331" s="12" t="s">
        <v>247</v>
      </c>
      <c r="AA331" s="12" t="s">
        <v>248</v>
      </c>
      <c r="AB331" s="12">
        <v>330000</v>
      </c>
      <c r="AE331" s="12">
        <v>767.12941000000001</v>
      </c>
      <c r="AF331" s="12" t="s">
        <v>249</v>
      </c>
      <c r="AG331" s="12" t="s">
        <v>250</v>
      </c>
      <c r="AH331" s="12" t="s">
        <v>1739</v>
      </c>
      <c r="AI331" s="12">
        <v>114538.30579247769</v>
      </c>
      <c r="AJ331" s="12">
        <v>87865.703150000001</v>
      </c>
      <c r="AK331" s="12">
        <v>114.4915991636297</v>
      </c>
      <c r="AL331" s="12">
        <v>114.4915991636297</v>
      </c>
      <c r="AM331" s="12">
        <v>60.02</v>
      </c>
      <c r="AN331" s="12">
        <v>60.02</v>
      </c>
      <c r="AO331" s="12" t="s">
        <v>256</v>
      </c>
      <c r="AP331" s="12" t="s">
        <v>257</v>
      </c>
      <c r="AQ331" s="12" t="s">
        <v>258</v>
      </c>
      <c r="AR331" s="12">
        <v>200000</v>
      </c>
      <c r="AU331" s="12">
        <v>652.05999999999995</v>
      </c>
      <c r="AV331" s="12" t="s">
        <v>249</v>
      </c>
      <c r="AW331" s="12" t="s">
        <v>250</v>
      </c>
      <c r="AX331" s="12" t="s">
        <v>255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</row>
    <row r="332" spans="1:72" hidden="1" x14ac:dyDescent="0.25">
      <c r="A332" s="12" t="s">
        <v>240</v>
      </c>
      <c r="B332" s="12" t="s">
        <v>1049</v>
      </c>
      <c r="C332" s="12" t="s">
        <v>1050</v>
      </c>
      <c r="D332" s="12" t="s">
        <v>300</v>
      </c>
      <c r="E332" s="12">
        <v>105.80706000000001</v>
      </c>
      <c r="F332" s="12" t="s">
        <v>1051</v>
      </c>
      <c r="G332" s="12" t="s">
        <v>1052</v>
      </c>
      <c r="H332" s="12" t="s">
        <v>246</v>
      </c>
      <c r="I332" s="12" t="s">
        <v>247</v>
      </c>
      <c r="J332" s="12" t="s">
        <v>248</v>
      </c>
      <c r="K332" s="12">
        <v>330000</v>
      </c>
      <c r="N332" s="12">
        <v>105.80706000000001</v>
      </c>
      <c r="O332" s="12" t="s">
        <v>249</v>
      </c>
      <c r="P332" s="12" t="s">
        <v>250</v>
      </c>
      <c r="Q332" s="12" t="s">
        <v>1053</v>
      </c>
      <c r="R332" s="12">
        <v>69412.718296741528</v>
      </c>
      <c r="S332" s="12">
        <v>69412.718296741528</v>
      </c>
      <c r="T332" s="12">
        <v>7344.3555699999997</v>
      </c>
      <c r="U332" s="12">
        <v>68.573833872942714</v>
      </c>
      <c r="V332" s="12">
        <v>68.573833872942714</v>
      </c>
      <c r="W332" s="12">
        <v>60.73</v>
      </c>
      <c r="X332" s="12">
        <v>60.73</v>
      </c>
      <c r="Y332" s="12" t="s">
        <v>252</v>
      </c>
      <c r="Z332" s="12" t="s">
        <v>253</v>
      </c>
      <c r="AA332" s="12" t="s">
        <v>254</v>
      </c>
      <c r="AB332" s="12">
        <v>130000</v>
      </c>
      <c r="AE332" s="12">
        <v>89.936000000000007</v>
      </c>
      <c r="AF332" s="12" t="s">
        <v>249</v>
      </c>
      <c r="AG332" s="12" t="s">
        <v>250</v>
      </c>
      <c r="AH332" s="12" t="s">
        <v>255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2">
        <v>0</v>
      </c>
      <c r="AO332" s="12" t="s">
        <v>256</v>
      </c>
      <c r="AP332" s="12" t="s">
        <v>257</v>
      </c>
      <c r="AQ332" s="12" t="s">
        <v>258</v>
      </c>
      <c r="AR332" s="12">
        <v>200000</v>
      </c>
      <c r="AU332" s="12">
        <v>13.490399999999999</v>
      </c>
      <c r="AV332" s="12" t="s">
        <v>249</v>
      </c>
      <c r="AW332" s="12" t="s">
        <v>250</v>
      </c>
      <c r="AX332" s="12" t="s">
        <v>255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</row>
    <row r="333" spans="1:72" hidden="1" x14ac:dyDescent="0.25">
      <c r="A333" s="12" t="s">
        <v>240</v>
      </c>
      <c r="B333" s="12" t="s">
        <v>1049</v>
      </c>
      <c r="C333" s="12" t="s">
        <v>1050</v>
      </c>
      <c r="D333" s="12" t="s">
        <v>300</v>
      </c>
      <c r="E333" s="12">
        <v>151.15294</v>
      </c>
      <c r="F333" s="12" t="s">
        <v>1051</v>
      </c>
      <c r="G333" s="12" t="s">
        <v>1052</v>
      </c>
      <c r="H333" s="12" t="s">
        <v>246</v>
      </c>
      <c r="I333" s="12" t="s">
        <v>247</v>
      </c>
      <c r="J333" s="12" t="s">
        <v>248</v>
      </c>
      <c r="K333" s="12">
        <v>330000</v>
      </c>
      <c r="N333" s="12">
        <v>151.15294</v>
      </c>
      <c r="O333" s="12" t="s">
        <v>249</v>
      </c>
      <c r="P333" s="12" t="s">
        <v>250</v>
      </c>
      <c r="Q333" s="12" t="s">
        <v>1053</v>
      </c>
      <c r="R333" s="12">
        <v>69412.718296741528</v>
      </c>
      <c r="S333" s="12">
        <v>69412.718296741528</v>
      </c>
      <c r="T333" s="12">
        <v>10491.936519999999</v>
      </c>
      <c r="U333" s="12">
        <v>68.573833872942714</v>
      </c>
      <c r="V333" s="12">
        <v>68.573833872942714</v>
      </c>
      <c r="W333" s="12">
        <v>60.73</v>
      </c>
      <c r="X333" s="12">
        <v>60.73</v>
      </c>
      <c r="Y333" s="12" t="s">
        <v>256</v>
      </c>
      <c r="Z333" s="12" t="s">
        <v>257</v>
      </c>
      <c r="AA333" s="12" t="s">
        <v>258</v>
      </c>
      <c r="AB333" s="12">
        <v>200000</v>
      </c>
      <c r="AE333" s="12">
        <v>128.47999999999999</v>
      </c>
      <c r="AF333" s="12" t="s">
        <v>249</v>
      </c>
      <c r="AG333" s="12" t="s">
        <v>250</v>
      </c>
      <c r="AH333" s="12" t="s">
        <v>255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2">
        <v>0</v>
      </c>
    </row>
    <row r="334" spans="1:72" hidden="1" x14ac:dyDescent="0.25">
      <c r="A334" s="12" t="s">
        <v>240</v>
      </c>
      <c r="B334" s="12" t="s">
        <v>1054</v>
      </c>
      <c r="C334" s="12" t="s">
        <v>1055</v>
      </c>
      <c r="D334" s="12" t="s">
        <v>243</v>
      </c>
      <c r="E334" s="12">
        <v>61.01529</v>
      </c>
      <c r="F334" s="12" t="s">
        <v>1056</v>
      </c>
      <c r="G334" s="12" t="s">
        <v>1057</v>
      </c>
      <c r="H334" s="12" t="s">
        <v>246</v>
      </c>
      <c r="I334" s="12" t="s">
        <v>247</v>
      </c>
      <c r="J334" s="12" t="s">
        <v>248</v>
      </c>
      <c r="K334" s="12">
        <v>330000</v>
      </c>
      <c r="N334" s="12">
        <v>61.01529</v>
      </c>
      <c r="O334" s="12" t="s">
        <v>249</v>
      </c>
      <c r="P334" s="12" t="s">
        <v>250</v>
      </c>
      <c r="Q334" s="12" t="s">
        <v>1058</v>
      </c>
      <c r="R334" s="12">
        <v>34103.51384733562</v>
      </c>
      <c r="S334" s="12">
        <v>34103.51384733562</v>
      </c>
      <c r="T334" s="12">
        <v>2080.8359300000002</v>
      </c>
      <c r="U334" s="12">
        <v>35.485573641602826</v>
      </c>
      <c r="V334" s="12">
        <v>35.485573641602826</v>
      </c>
      <c r="W334" s="12">
        <v>57.66</v>
      </c>
      <c r="X334" s="12">
        <v>57.66</v>
      </c>
      <c r="Y334" s="12" t="s">
        <v>252</v>
      </c>
      <c r="Z334" s="12" t="s">
        <v>253</v>
      </c>
      <c r="AA334" s="12" t="s">
        <v>254</v>
      </c>
      <c r="AB334" s="12">
        <v>130000</v>
      </c>
      <c r="AE334" s="12">
        <v>51.863</v>
      </c>
      <c r="AF334" s="12" t="s">
        <v>249</v>
      </c>
      <c r="AG334" s="12" t="s">
        <v>250</v>
      </c>
      <c r="AH334" s="12" t="s">
        <v>255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2">
        <v>0</v>
      </c>
      <c r="AO334" s="12" t="s">
        <v>256</v>
      </c>
      <c r="AP334" s="12" t="s">
        <v>257</v>
      </c>
      <c r="AQ334" s="12" t="s">
        <v>258</v>
      </c>
      <c r="AR334" s="12">
        <v>200000</v>
      </c>
      <c r="AU334" s="12">
        <v>7.7794499999999998</v>
      </c>
      <c r="AV334" s="12" t="s">
        <v>249</v>
      </c>
      <c r="AW334" s="12" t="s">
        <v>250</v>
      </c>
      <c r="AX334" s="12" t="s">
        <v>255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</row>
    <row r="335" spans="1:72" hidden="1" x14ac:dyDescent="0.25">
      <c r="A335" s="12" t="s">
        <v>240</v>
      </c>
      <c r="B335" s="12" t="s">
        <v>1054</v>
      </c>
      <c r="C335" s="12" t="s">
        <v>1055</v>
      </c>
      <c r="D335" s="12" t="s">
        <v>243</v>
      </c>
      <c r="E335" s="12">
        <v>87.164709999999999</v>
      </c>
      <c r="F335" s="12" t="s">
        <v>1056</v>
      </c>
      <c r="G335" s="12" t="s">
        <v>1057</v>
      </c>
      <c r="H335" s="12" t="s">
        <v>246</v>
      </c>
      <c r="I335" s="12" t="s">
        <v>247</v>
      </c>
      <c r="J335" s="12" t="s">
        <v>248</v>
      </c>
      <c r="K335" s="12">
        <v>330000</v>
      </c>
      <c r="N335" s="12">
        <v>87.164709999999999</v>
      </c>
      <c r="O335" s="12" t="s">
        <v>249</v>
      </c>
      <c r="P335" s="12" t="s">
        <v>250</v>
      </c>
      <c r="Q335" s="12" t="s">
        <v>1058</v>
      </c>
      <c r="R335" s="12">
        <v>34103.51384733562</v>
      </c>
      <c r="S335" s="12">
        <v>34103.51384733562</v>
      </c>
      <c r="T335" s="12">
        <v>2972.62275</v>
      </c>
      <c r="U335" s="12">
        <v>35.485573641602826</v>
      </c>
      <c r="V335" s="12">
        <v>35.485573641602826</v>
      </c>
      <c r="W335" s="12">
        <v>57.66</v>
      </c>
      <c r="X335" s="12">
        <v>57.66</v>
      </c>
      <c r="Y335" s="12" t="s">
        <v>256</v>
      </c>
      <c r="Z335" s="12" t="s">
        <v>257</v>
      </c>
      <c r="AA335" s="12" t="s">
        <v>258</v>
      </c>
      <c r="AB335" s="12">
        <v>200000</v>
      </c>
      <c r="AE335" s="12">
        <v>74.09</v>
      </c>
      <c r="AF335" s="12" t="s">
        <v>249</v>
      </c>
      <c r="AG335" s="12" t="s">
        <v>250</v>
      </c>
      <c r="AH335" s="12" t="s">
        <v>255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2">
        <v>0</v>
      </c>
    </row>
    <row r="336" spans="1:72" x14ac:dyDescent="0.25">
      <c r="A336" s="12" t="s">
        <v>240</v>
      </c>
      <c r="B336" s="12" t="s">
        <v>151</v>
      </c>
      <c r="C336" s="12" t="s">
        <v>152</v>
      </c>
      <c r="D336" s="12" t="s">
        <v>547</v>
      </c>
      <c r="E336" s="12">
        <v>138.80588</v>
      </c>
      <c r="F336" s="12" t="s">
        <v>1059</v>
      </c>
      <c r="G336" s="12" t="s">
        <v>1060</v>
      </c>
      <c r="H336" s="12" t="s">
        <v>15</v>
      </c>
      <c r="I336" s="12" t="s">
        <v>17</v>
      </c>
      <c r="J336" s="12" t="s">
        <v>1709</v>
      </c>
      <c r="K336" s="12">
        <v>150000</v>
      </c>
      <c r="N336" s="12">
        <v>138.80588</v>
      </c>
      <c r="O336" s="12" t="s">
        <v>1714</v>
      </c>
      <c r="P336" s="12" t="s">
        <v>1715</v>
      </c>
      <c r="Q336" s="12" t="s">
        <v>1875</v>
      </c>
      <c r="R336" s="12">
        <v>47738.510663385037</v>
      </c>
      <c r="S336" s="12">
        <v>47738.510663385037</v>
      </c>
      <c r="T336" s="12">
        <v>6626.38609</v>
      </c>
      <c r="U336" s="12">
        <v>52.764782325171979</v>
      </c>
      <c r="V336" s="12">
        <v>52.764782325171979</v>
      </c>
      <c r="W336" s="12">
        <v>54.28</v>
      </c>
      <c r="X336" s="12">
        <v>54.28</v>
      </c>
      <c r="Y336" s="12" t="s">
        <v>246</v>
      </c>
      <c r="Z336" s="12" t="s">
        <v>247</v>
      </c>
      <c r="AA336" s="12" t="s">
        <v>248</v>
      </c>
      <c r="AB336" s="12">
        <v>330000</v>
      </c>
      <c r="AE336" s="12">
        <v>138.80588</v>
      </c>
      <c r="AF336" s="12" t="s">
        <v>249</v>
      </c>
      <c r="AG336" s="12" t="s">
        <v>250</v>
      </c>
      <c r="AH336" s="12" t="s">
        <v>1717</v>
      </c>
      <c r="AI336" s="12">
        <v>83635.64339466262</v>
      </c>
      <c r="AJ336" s="12">
        <v>11609.119280000001</v>
      </c>
      <c r="AK336" s="12">
        <v>82.957548761313234</v>
      </c>
      <c r="AL336" s="12">
        <v>82.957548761313234</v>
      </c>
      <c r="AM336" s="12">
        <v>60.49</v>
      </c>
      <c r="AN336" s="12">
        <v>60.49</v>
      </c>
      <c r="AO336" s="12" t="s">
        <v>252</v>
      </c>
      <c r="AP336" s="12" t="s">
        <v>253</v>
      </c>
      <c r="AQ336" s="12" t="s">
        <v>254</v>
      </c>
      <c r="AR336" s="12">
        <v>130000</v>
      </c>
      <c r="AU336" s="12">
        <v>117.985</v>
      </c>
      <c r="AV336" s="12" t="s">
        <v>249</v>
      </c>
      <c r="AW336" s="12" t="s">
        <v>250</v>
      </c>
      <c r="AX336" s="12" t="s">
        <v>255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2" t="s">
        <v>256</v>
      </c>
      <c r="BF336" s="12" t="s">
        <v>257</v>
      </c>
      <c r="BG336" s="12" t="s">
        <v>258</v>
      </c>
      <c r="BH336" s="12">
        <v>200000</v>
      </c>
      <c r="BK336" s="12">
        <v>17.697749999999999</v>
      </c>
      <c r="BL336" s="12" t="s">
        <v>249</v>
      </c>
      <c r="BM336" s="12" t="s">
        <v>250</v>
      </c>
      <c r="BN336" s="12" t="s">
        <v>255</v>
      </c>
      <c r="BO336" s="12">
        <v>0</v>
      </c>
      <c r="BP336" s="12">
        <v>0</v>
      </c>
      <c r="BQ336" s="12">
        <v>0</v>
      </c>
      <c r="BR336" s="12">
        <v>0</v>
      </c>
      <c r="BS336" s="12">
        <v>0</v>
      </c>
      <c r="BT336" s="12">
        <v>0</v>
      </c>
    </row>
    <row r="337" spans="1:72" x14ac:dyDescent="0.25">
      <c r="A337" s="12" t="s">
        <v>240</v>
      </c>
      <c r="B337" s="12" t="s">
        <v>151</v>
      </c>
      <c r="C337" s="12" t="s">
        <v>152</v>
      </c>
      <c r="D337" s="12" t="s">
        <v>547</v>
      </c>
      <c r="E337" s="12">
        <v>198.29411999999999</v>
      </c>
      <c r="F337" s="12" t="s">
        <v>1059</v>
      </c>
      <c r="G337" s="12" t="s">
        <v>1060</v>
      </c>
      <c r="H337" s="12" t="s">
        <v>15</v>
      </c>
      <c r="I337" s="12" t="s">
        <v>17</v>
      </c>
      <c r="J337" s="12" t="s">
        <v>1709</v>
      </c>
      <c r="K337" s="12">
        <v>150000</v>
      </c>
      <c r="N337" s="12">
        <v>198.29411999999999</v>
      </c>
      <c r="O337" s="12" t="s">
        <v>1714</v>
      </c>
      <c r="P337" s="12" t="s">
        <v>1715</v>
      </c>
      <c r="Q337" s="12" t="s">
        <v>1875</v>
      </c>
      <c r="R337" s="12">
        <v>47738.510663385037</v>
      </c>
      <c r="S337" s="12">
        <v>47738.510663385037</v>
      </c>
      <c r="T337" s="12">
        <v>9466.2658499999998</v>
      </c>
      <c r="U337" s="12">
        <v>52.764782325171979</v>
      </c>
      <c r="V337" s="12">
        <v>52.764782325171979</v>
      </c>
      <c r="W337" s="12">
        <v>54.28</v>
      </c>
      <c r="X337" s="12">
        <v>54.28</v>
      </c>
      <c r="Y337" s="12" t="s">
        <v>246</v>
      </c>
      <c r="Z337" s="12" t="s">
        <v>247</v>
      </c>
      <c r="AA337" s="12" t="s">
        <v>248</v>
      </c>
      <c r="AB337" s="12">
        <v>330000</v>
      </c>
      <c r="AE337" s="12">
        <v>198.29411999999999</v>
      </c>
      <c r="AF337" s="12" t="s">
        <v>249</v>
      </c>
      <c r="AG337" s="12" t="s">
        <v>250</v>
      </c>
      <c r="AH337" s="12" t="s">
        <v>1717</v>
      </c>
      <c r="AI337" s="12">
        <v>83635.64339466262</v>
      </c>
      <c r="AJ337" s="12">
        <v>16584.456109999999</v>
      </c>
      <c r="AK337" s="12">
        <v>82.957548761313234</v>
      </c>
      <c r="AL337" s="12">
        <v>82.957548761313234</v>
      </c>
      <c r="AM337" s="12">
        <v>60.49</v>
      </c>
      <c r="AN337" s="12">
        <v>60.49</v>
      </c>
      <c r="AO337" s="12" t="s">
        <v>256</v>
      </c>
      <c r="AP337" s="12" t="s">
        <v>257</v>
      </c>
      <c r="AQ337" s="12" t="s">
        <v>258</v>
      </c>
      <c r="AR337" s="12">
        <v>200000</v>
      </c>
      <c r="AU337" s="12">
        <v>168.55</v>
      </c>
      <c r="AV337" s="12" t="s">
        <v>249</v>
      </c>
      <c r="AW337" s="12" t="s">
        <v>250</v>
      </c>
      <c r="AX337" s="12" t="s">
        <v>255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</row>
    <row r="338" spans="1:72" hidden="1" x14ac:dyDescent="0.25">
      <c r="A338" s="12" t="s">
        <v>240</v>
      </c>
      <c r="B338" s="12" t="s">
        <v>1062</v>
      </c>
      <c r="C338" s="12" t="s">
        <v>1063</v>
      </c>
      <c r="D338" s="12" t="s">
        <v>312</v>
      </c>
      <c r="E338" s="12">
        <v>41.596469999999997</v>
      </c>
      <c r="F338" s="12" t="s">
        <v>1064</v>
      </c>
      <c r="G338" s="12" t="s">
        <v>1065</v>
      </c>
      <c r="H338" s="12" t="s">
        <v>9</v>
      </c>
      <c r="I338" s="12" t="s">
        <v>11</v>
      </c>
      <c r="J338" s="12" t="s">
        <v>1709</v>
      </c>
      <c r="K338" s="12">
        <v>150000</v>
      </c>
      <c r="N338" s="12">
        <v>41.596469999999997</v>
      </c>
      <c r="O338" s="12" t="s">
        <v>1718</v>
      </c>
      <c r="P338" s="12" t="s">
        <v>1719</v>
      </c>
      <c r="Q338" s="12" t="s">
        <v>1876</v>
      </c>
      <c r="R338" s="12">
        <v>36557.354010891591</v>
      </c>
      <c r="S338" s="12">
        <v>36557.354010891591</v>
      </c>
      <c r="T338" s="12">
        <v>1520.6569</v>
      </c>
      <c r="U338" s="12">
        <v>47.751720242200427</v>
      </c>
      <c r="V338" s="12">
        <v>47.751720242200427</v>
      </c>
      <c r="W338" s="12">
        <v>45.93</v>
      </c>
      <c r="X338" s="12">
        <v>45.93</v>
      </c>
      <c r="Y338" s="12" t="s">
        <v>246</v>
      </c>
      <c r="Z338" s="12" t="s">
        <v>247</v>
      </c>
      <c r="AA338" s="12" t="s">
        <v>248</v>
      </c>
      <c r="AB338" s="12">
        <v>330000</v>
      </c>
      <c r="AE338" s="12">
        <v>41.596469999999997</v>
      </c>
      <c r="AF338" s="12" t="s">
        <v>249</v>
      </c>
      <c r="AG338" s="12" t="s">
        <v>250</v>
      </c>
      <c r="AH338" s="12" t="s">
        <v>1721</v>
      </c>
      <c r="AI338" s="12">
        <v>112115.4742760909</v>
      </c>
      <c r="AJ338" s="12">
        <v>4663.6080300000003</v>
      </c>
      <c r="AK338" s="12">
        <v>133.28412544522311</v>
      </c>
      <c r="AL338" s="12">
        <v>133.28412544522311</v>
      </c>
      <c r="AM338" s="12">
        <v>50.47</v>
      </c>
      <c r="AN338" s="12">
        <v>50.47</v>
      </c>
      <c r="AO338" s="12" t="s">
        <v>252</v>
      </c>
      <c r="AP338" s="12" t="s">
        <v>253</v>
      </c>
      <c r="AQ338" s="12" t="s">
        <v>254</v>
      </c>
      <c r="AR338" s="12">
        <v>130000</v>
      </c>
      <c r="AU338" s="12">
        <v>35.356999999999999</v>
      </c>
      <c r="AV338" s="12" t="s">
        <v>249</v>
      </c>
      <c r="AW338" s="12" t="s">
        <v>250</v>
      </c>
      <c r="AX338" s="12" t="s">
        <v>255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2" t="s">
        <v>256</v>
      </c>
      <c r="BF338" s="12" t="s">
        <v>257</v>
      </c>
      <c r="BG338" s="12" t="s">
        <v>258</v>
      </c>
      <c r="BH338" s="12">
        <v>200000</v>
      </c>
      <c r="BK338" s="12">
        <v>5.3035500000000004</v>
      </c>
      <c r="BL338" s="12" t="s">
        <v>249</v>
      </c>
      <c r="BM338" s="12" t="s">
        <v>250</v>
      </c>
      <c r="BN338" s="12" t="s">
        <v>255</v>
      </c>
      <c r="BO338" s="12">
        <v>0</v>
      </c>
      <c r="BP338" s="12">
        <v>0</v>
      </c>
      <c r="BQ338" s="12">
        <v>0</v>
      </c>
      <c r="BR338" s="12">
        <v>0</v>
      </c>
      <c r="BS338" s="12">
        <v>0</v>
      </c>
      <c r="BT338" s="12">
        <v>0</v>
      </c>
    </row>
    <row r="339" spans="1:72" hidden="1" x14ac:dyDescent="0.25">
      <c r="A339" s="12" t="s">
        <v>240</v>
      </c>
      <c r="B339" s="12" t="s">
        <v>1062</v>
      </c>
      <c r="C339" s="12" t="s">
        <v>1063</v>
      </c>
      <c r="D339" s="12" t="s">
        <v>312</v>
      </c>
      <c r="E339" s="12">
        <v>59.42353</v>
      </c>
      <c r="F339" s="12" t="s">
        <v>1064</v>
      </c>
      <c r="G339" s="12" t="s">
        <v>1065</v>
      </c>
      <c r="H339" s="12" t="s">
        <v>9</v>
      </c>
      <c r="I339" s="12" t="s">
        <v>11</v>
      </c>
      <c r="J339" s="12" t="s">
        <v>1709</v>
      </c>
      <c r="K339" s="12">
        <v>150000</v>
      </c>
      <c r="N339" s="12">
        <v>59.42353</v>
      </c>
      <c r="O339" s="12" t="s">
        <v>1718</v>
      </c>
      <c r="P339" s="12" t="s">
        <v>1719</v>
      </c>
      <c r="Q339" s="12" t="s">
        <v>1876</v>
      </c>
      <c r="R339" s="12">
        <v>36557.354010891591</v>
      </c>
      <c r="S339" s="12">
        <v>36557.354010891591</v>
      </c>
      <c r="T339" s="12">
        <v>2172.3670000000002</v>
      </c>
      <c r="U339" s="12">
        <v>47.751720242200427</v>
      </c>
      <c r="V339" s="12">
        <v>47.751720242200427</v>
      </c>
      <c r="W339" s="12">
        <v>45.93</v>
      </c>
      <c r="X339" s="12">
        <v>45.93</v>
      </c>
      <c r="Y339" s="12" t="s">
        <v>246</v>
      </c>
      <c r="Z339" s="12" t="s">
        <v>247</v>
      </c>
      <c r="AA339" s="12" t="s">
        <v>248</v>
      </c>
      <c r="AB339" s="12">
        <v>330000</v>
      </c>
      <c r="AE339" s="12">
        <v>59.42353</v>
      </c>
      <c r="AF339" s="12" t="s">
        <v>249</v>
      </c>
      <c r="AG339" s="12" t="s">
        <v>250</v>
      </c>
      <c r="AH339" s="12" t="s">
        <v>1721</v>
      </c>
      <c r="AI339" s="12">
        <v>112115.4742760909</v>
      </c>
      <c r="AJ339" s="12">
        <v>6662.2971799999996</v>
      </c>
      <c r="AK339" s="12">
        <v>133.28412544522311</v>
      </c>
      <c r="AL339" s="12">
        <v>133.28412544522311</v>
      </c>
      <c r="AM339" s="12">
        <v>50.47</v>
      </c>
      <c r="AN339" s="12">
        <v>50.47</v>
      </c>
      <c r="AO339" s="12" t="s">
        <v>256</v>
      </c>
      <c r="AP339" s="12" t="s">
        <v>257</v>
      </c>
      <c r="AQ339" s="12" t="s">
        <v>258</v>
      </c>
      <c r="AR339" s="12">
        <v>200000</v>
      </c>
      <c r="AU339" s="12">
        <v>50.51</v>
      </c>
      <c r="AV339" s="12" t="s">
        <v>249</v>
      </c>
      <c r="AW339" s="12" t="s">
        <v>250</v>
      </c>
      <c r="AX339" s="12" t="s">
        <v>255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</row>
    <row r="340" spans="1:72" hidden="1" x14ac:dyDescent="0.25">
      <c r="A340" s="12" t="s">
        <v>240</v>
      </c>
      <c r="B340" s="12" t="s">
        <v>1067</v>
      </c>
      <c r="C340" s="12" t="s">
        <v>1068</v>
      </c>
      <c r="D340" s="12" t="s">
        <v>322</v>
      </c>
      <c r="E340" s="12">
        <v>533.46176000000003</v>
      </c>
      <c r="F340" s="12" t="s">
        <v>1069</v>
      </c>
      <c r="G340" s="12" t="s">
        <v>1070</v>
      </c>
      <c r="H340" s="12" t="s">
        <v>18</v>
      </c>
      <c r="I340" s="12" t="s">
        <v>20</v>
      </c>
      <c r="J340" s="12" t="s">
        <v>1709</v>
      </c>
      <c r="K340" s="12">
        <v>100000</v>
      </c>
      <c r="N340" s="12">
        <v>533.46176000000003</v>
      </c>
      <c r="O340" s="12" t="s">
        <v>1726</v>
      </c>
      <c r="P340" s="12" t="s">
        <v>1727</v>
      </c>
      <c r="Q340" s="12" t="s">
        <v>1877</v>
      </c>
      <c r="R340" s="12">
        <v>4427.895758391147</v>
      </c>
      <c r="S340" s="12">
        <v>4427.895758391147</v>
      </c>
      <c r="T340" s="12">
        <v>2362.1130899999998</v>
      </c>
      <c r="U340" s="12">
        <v>8.1685648796355803</v>
      </c>
      <c r="V340" s="12">
        <v>8.1685648796355803</v>
      </c>
      <c r="W340" s="12">
        <v>32.520000000000003</v>
      </c>
      <c r="X340" s="12">
        <v>32.520000000000003</v>
      </c>
      <c r="Y340" s="12" t="s">
        <v>246</v>
      </c>
      <c r="Z340" s="12" t="s">
        <v>247</v>
      </c>
      <c r="AA340" s="12" t="s">
        <v>248</v>
      </c>
      <c r="AB340" s="12">
        <v>330000</v>
      </c>
      <c r="AE340" s="12">
        <v>533.46176000000003</v>
      </c>
      <c r="AF340" s="12" t="s">
        <v>249</v>
      </c>
      <c r="AG340" s="12" t="s">
        <v>250</v>
      </c>
      <c r="AH340" s="12" t="s">
        <v>1729</v>
      </c>
      <c r="AI340" s="12">
        <v>72807.185909893757</v>
      </c>
      <c r="AJ340" s="12">
        <v>38839.849880000002</v>
      </c>
      <c r="AK340" s="12">
        <v>80.117866425938217</v>
      </c>
      <c r="AL340" s="12">
        <v>80.117866425938217</v>
      </c>
      <c r="AM340" s="12">
        <v>54.53</v>
      </c>
      <c r="AN340" s="12">
        <v>54.53</v>
      </c>
      <c r="AO340" s="12" t="s">
        <v>252</v>
      </c>
      <c r="AP340" s="12" t="s">
        <v>253</v>
      </c>
      <c r="AQ340" s="12" t="s">
        <v>254</v>
      </c>
      <c r="AR340" s="12">
        <v>130000</v>
      </c>
      <c r="AU340" s="12">
        <v>453.4425</v>
      </c>
      <c r="AV340" s="12" t="s">
        <v>249</v>
      </c>
      <c r="AW340" s="12" t="s">
        <v>250</v>
      </c>
      <c r="AX340" s="12" t="s">
        <v>255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 t="s">
        <v>256</v>
      </c>
      <c r="BF340" s="12" t="s">
        <v>257</v>
      </c>
      <c r="BG340" s="12" t="s">
        <v>258</v>
      </c>
      <c r="BH340" s="12">
        <v>200000</v>
      </c>
      <c r="BK340" s="12">
        <v>68.016379999999998</v>
      </c>
      <c r="BL340" s="12" t="s">
        <v>249</v>
      </c>
      <c r="BM340" s="12" t="s">
        <v>250</v>
      </c>
      <c r="BN340" s="12" t="s">
        <v>255</v>
      </c>
      <c r="BO340" s="12">
        <v>0</v>
      </c>
      <c r="BP340" s="12">
        <v>0</v>
      </c>
      <c r="BQ340" s="12">
        <v>0</v>
      </c>
      <c r="BR340" s="12">
        <v>0</v>
      </c>
      <c r="BS340" s="12">
        <v>0</v>
      </c>
      <c r="BT340" s="12">
        <v>0</v>
      </c>
    </row>
    <row r="341" spans="1:72" hidden="1" x14ac:dyDescent="0.25">
      <c r="A341" s="12" t="s">
        <v>240</v>
      </c>
      <c r="B341" s="12" t="s">
        <v>1067</v>
      </c>
      <c r="C341" s="12" t="s">
        <v>1068</v>
      </c>
      <c r="D341" s="12" t="s">
        <v>322</v>
      </c>
      <c r="E341" s="12">
        <v>762.08824000000004</v>
      </c>
      <c r="F341" s="12" t="s">
        <v>1069</v>
      </c>
      <c r="G341" s="12" t="s">
        <v>1070</v>
      </c>
      <c r="H341" s="12" t="s">
        <v>18</v>
      </c>
      <c r="I341" s="12" t="s">
        <v>20</v>
      </c>
      <c r="J341" s="12" t="s">
        <v>1709</v>
      </c>
      <c r="K341" s="12">
        <v>100000</v>
      </c>
      <c r="N341" s="12">
        <v>762.08824000000004</v>
      </c>
      <c r="O341" s="12" t="s">
        <v>1726</v>
      </c>
      <c r="P341" s="12" t="s">
        <v>1727</v>
      </c>
      <c r="Q341" s="12" t="s">
        <v>1877</v>
      </c>
      <c r="R341" s="12">
        <v>4427.895758391147</v>
      </c>
      <c r="S341" s="12">
        <v>4427.895758391147</v>
      </c>
      <c r="T341" s="12">
        <v>3374.4472599999999</v>
      </c>
      <c r="U341" s="12">
        <v>8.1685648796355803</v>
      </c>
      <c r="V341" s="12">
        <v>8.1685648796355803</v>
      </c>
      <c r="W341" s="12">
        <v>32.520000000000003</v>
      </c>
      <c r="X341" s="12">
        <v>32.520000000000003</v>
      </c>
      <c r="Y341" s="12" t="s">
        <v>246</v>
      </c>
      <c r="Z341" s="12" t="s">
        <v>247</v>
      </c>
      <c r="AA341" s="12" t="s">
        <v>248</v>
      </c>
      <c r="AB341" s="12">
        <v>330000</v>
      </c>
      <c r="AE341" s="12">
        <v>762.08824000000004</v>
      </c>
      <c r="AF341" s="12" t="s">
        <v>249</v>
      </c>
      <c r="AG341" s="12" t="s">
        <v>250</v>
      </c>
      <c r="AH341" s="12" t="s">
        <v>1729</v>
      </c>
      <c r="AI341" s="12">
        <v>72807.185909893757</v>
      </c>
      <c r="AJ341" s="12">
        <v>55485.499830000001</v>
      </c>
      <c r="AK341" s="12">
        <v>80.117866425938217</v>
      </c>
      <c r="AL341" s="12">
        <v>80.117866425938217</v>
      </c>
      <c r="AM341" s="12">
        <v>54.53</v>
      </c>
      <c r="AN341" s="12">
        <v>54.53</v>
      </c>
      <c r="AO341" s="12" t="s">
        <v>256</v>
      </c>
      <c r="AP341" s="12" t="s">
        <v>257</v>
      </c>
      <c r="AQ341" s="12" t="s">
        <v>258</v>
      </c>
      <c r="AR341" s="12">
        <v>200000</v>
      </c>
      <c r="AU341" s="12">
        <v>647.77499999999998</v>
      </c>
      <c r="AV341" s="12" t="s">
        <v>249</v>
      </c>
      <c r="AW341" s="12" t="s">
        <v>250</v>
      </c>
      <c r="AX341" s="12" t="s">
        <v>255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</row>
    <row r="342" spans="1:72" hidden="1" x14ac:dyDescent="0.25">
      <c r="A342" s="12" t="s">
        <v>240</v>
      </c>
      <c r="B342" s="12" t="s">
        <v>1072</v>
      </c>
      <c r="C342" s="12" t="s">
        <v>1073</v>
      </c>
      <c r="D342" s="12" t="s">
        <v>283</v>
      </c>
      <c r="E342" s="12">
        <v>118.06529</v>
      </c>
      <c r="F342" s="12" t="s">
        <v>1074</v>
      </c>
      <c r="G342" s="12" t="s">
        <v>1075</v>
      </c>
      <c r="H342" s="12" t="s">
        <v>9</v>
      </c>
      <c r="I342" s="12" t="s">
        <v>11</v>
      </c>
      <c r="J342" s="12" t="s">
        <v>1709</v>
      </c>
      <c r="K342" s="12">
        <v>150000</v>
      </c>
      <c r="N342" s="12">
        <v>118.06529</v>
      </c>
      <c r="O342" s="12" t="s">
        <v>1718</v>
      </c>
      <c r="P342" s="12" t="s">
        <v>1719</v>
      </c>
      <c r="Q342" s="12" t="s">
        <v>1878</v>
      </c>
      <c r="R342" s="12">
        <v>39766.249105143477</v>
      </c>
      <c r="S342" s="12">
        <v>39766.249105143477</v>
      </c>
      <c r="T342" s="12">
        <v>4695.0138999999999</v>
      </c>
      <c r="U342" s="12">
        <v>39.906460253105337</v>
      </c>
      <c r="V342" s="12">
        <v>39.906460253105337</v>
      </c>
      <c r="W342" s="12">
        <v>59.79</v>
      </c>
      <c r="X342" s="12">
        <v>59.79</v>
      </c>
      <c r="Y342" s="12" t="s">
        <v>246</v>
      </c>
      <c r="Z342" s="12" t="s">
        <v>247</v>
      </c>
      <c r="AA342" s="12" t="s">
        <v>248</v>
      </c>
      <c r="AB342" s="12">
        <v>330000</v>
      </c>
      <c r="AE342" s="12">
        <v>118.06529</v>
      </c>
      <c r="AF342" s="12" t="s">
        <v>249</v>
      </c>
      <c r="AG342" s="12" t="s">
        <v>250</v>
      </c>
      <c r="AH342" s="12" t="s">
        <v>1721</v>
      </c>
      <c r="AI342" s="12">
        <v>112115.4742760909</v>
      </c>
      <c r="AJ342" s="12">
        <v>13236.946449999999</v>
      </c>
      <c r="AK342" s="12">
        <v>133.28412544522311</v>
      </c>
      <c r="AL342" s="12">
        <v>133.28412544522311</v>
      </c>
      <c r="AM342" s="12">
        <v>50.47</v>
      </c>
      <c r="AN342" s="12">
        <v>50.47</v>
      </c>
      <c r="AO342" s="12" t="s">
        <v>252</v>
      </c>
      <c r="AP342" s="12" t="s">
        <v>253</v>
      </c>
      <c r="AQ342" s="12" t="s">
        <v>254</v>
      </c>
      <c r="AR342" s="12">
        <v>130000</v>
      </c>
      <c r="AU342" s="12">
        <v>100.35550000000001</v>
      </c>
      <c r="AV342" s="12" t="s">
        <v>249</v>
      </c>
      <c r="AW342" s="12" t="s">
        <v>250</v>
      </c>
      <c r="AX342" s="12" t="s">
        <v>255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2" t="s">
        <v>256</v>
      </c>
      <c r="BF342" s="12" t="s">
        <v>257</v>
      </c>
      <c r="BG342" s="12" t="s">
        <v>258</v>
      </c>
      <c r="BH342" s="12">
        <v>200000</v>
      </c>
      <c r="BK342" s="12">
        <v>15.053330000000001</v>
      </c>
      <c r="BL342" s="12" t="s">
        <v>249</v>
      </c>
      <c r="BM342" s="12" t="s">
        <v>250</v>
      </c>
      <c r="BN342" s="12" t="s">
        <v>255</v>
      </c>
      <c r="BO342" s="12">
        <v>0</v>
      </c>
      <c r="BP342" s="12">
        <v>0</v>
      </c>
      <c r="BQ342" s="12">
        <v>0</v>
      </c>
      <c r="BR342" s="12">
        <v>0</v>
      </c>
      <c r="BS342" s="12">
        <v>0</v>
      </c>
      <c r="BT342" s="12">
        <v>0</v>
      </c>
    </row>
    <row r="343" spans="1:72" hidden="1" x14ac:dyDescent="0.25">
      <c r="A343" s="12" t="s">
        <v>240</v>
      </c>
      <c r="B343" s="12" t="s">
        <v>1072</v>
      </c>
      <c r="C343" s="12" t="s">
        <v>1073</v>
      </c>
      <c r="D343" s="12" t="s">
        <v>283</v>
      </c>
      <c r="E343" s="12">
        <v>168.66471000000001</v>
      </c>
      <c r="F343" s="12" t="s">
        <v>1074</v>
      </c>
      <c r="G343" s="12" t="s">
        <v>1075</v>
      </c>
      <c r="H343" s="12" t="s">
        <v>9</v>
      </c>
      <c r="I343" s="12" t="s">
        <v>11</v>
      </c>
      <c r="J343" s="12" t="s">
        <v>1709</v>
      </c>
      <c r="K343" s="12">
        <v>150000</v>
      </c>
      <c r="N343" s="12">
        <v>168.66471000000001</v>
      </c>
      <c r="O343" s="12" t="s">
        <v>1718</v>
      </c>
      <c r="P343" s="12" t="s">
        <v>1719</v>
      </c>
      <c r="Q343" s="12" t="s">
        <v>1878</v>
      </c>
      <c r="R343" s="12">
        <v>39766.249105143477</v>
      </c>
      <c r="S343" s="12">
        <v>39766.249105143477</v>
      </c>
      <c r="T343" s="12">
        <v>6707.1627099999996</v>
      </c>
      <c r="U343" s="12">
        <v>39.906460253105337</v>
      </c>
      <c r="V343" s="12">
        <v>39.906460253105337</v>
      </c>
      <c r="W343" s="12">
        <v>59.79</v>
      </c>
      <c r="X343" s="12">
        <v>59.79</v>
      </c>
      <c r="Y343" s="12" t="s">
        <v>246</v>
      </c>
      <c r="Z343" s="12" t="s">
        <v>247</v>
      </c>
      <c r="AA343" s="12" t="s">
        <v>248</v>
      </c>
      <c r="AB343" s="12">
        <v>330000</v>
      </c>
      <c r="AE343" s="12">
        <v>168.66471000000001</v>
      </c>
      <c r="AF343" s="12" t="s">
        <v>249</v>
      </c>
      <c r="AG343" s="12" t="s">
        <v>250</v>
      </c>
      <c r="AH343" s="12" t="s">
        <v>1721</v>
      </c>
      <c r="AI343" s="12">
        <v>112115.4742760909</v>
      </c>
      <c r="AJ343" s="12">
        <v>18909.923490000001</v>
      </c>
      <c r="AK343" s="12">
        <v>133.28412544522311</v>
      </c>
      <c r="AL343" s="12">
        <v>133.28412544522311</v>
      </c>
      <c r="AM343" s="12">
        <v>50.47</v>
      </c>
      <c r="AN343" s="12">
        <v>50.47</v>
      </c>
      <c r="AO343" s="12" t="s">
        <v>256</v>
      </c>
      <c r="AP343" s="12" t="s">
        <v>257</v>
      </c>
      <c r="AQ343" s="12" t="s">
        <v>258</v>
      </c>
      <c r="AR343" s="12">
        <v>200000</v>
      </c>
      <c r="AU343" s="12">
        <v>143.36500000000001</v>
      </c>
      <c r="AV343" s="12" t="s">
        <v>249</v>
      </c>
      <c r="AW343" s="12" t="s">
        <v>250</v>
      </c>
      <c r="AX343" s="12" t="s">
        <v>255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</row>
    <row r="344" spans="1:72" hidden="1" x14ac:dyDescent="0.25">
      <c r="A344" s="12" t="s">
        <v>240</v>
      </c>
      <c r="B344" s="12" t="s">
        <v>1077</v>
      </c>
      <c r="C344" s="12" t="s">
        <v>1078</v>
      </c>
      <c r="D344" s="12" t="s">
        <v>312</v>
      </c>
      <c r="E344" s="12">
        <v>42.469410000000003</v>
      </c>
      <c r="F344" s="12" t="s">
        <v>1079</v>
      </c>
      <c r="G344" s="12" t="s">
        <v>1080</v>
      </c>
      <c r="H344" s="12" t="s">
        <v>18</v>
      </c>
      <c r="I344" s="12" t="s">
        <v>20</v>
      </c>
      <c r="J344" s="12" t="s">
        <v>1709</v>
      </c>
      <c r="K344" s="12">
        <v>100000</v>
      </c>
      <c r="N344" s="12">
        <v>42.469410000000003</v>
      </c>
      <c r="O344" s="12" t="s">
        <v>1726</v>
      </c>
      <c r="P344" s="12" t="s">
        <v>1727</v>
      </c>
      <c r="Q344" s="12" t="s">
        <v>1879</v>
      </c>
      <c r="R344" s="12">
        <v>53138.926413018111</v>
      </c>
      <c r="S344" s="12">
        <v>53138.926413018111</v>
      </c>
      <c r="T344" s="12">
        <v>2256.7789499999999</v>
      </c>
      <c r="U344" s="12">
        <v>55.68866029385925</v>
      </c>
      <c r="V344" s="12">
        <v>55.68866029385925</v>
      </c>
      <c r="W344" s="12">
        <v>57.25</v>
      </c>
      <c r="X344" s="12">
        <v>57.25</v>
      </c>
      <c r="Y344" s="12" t="s">
        <v>246</v>
      </c>
      <c r="Z344" s="12" t="s">
        <v>247</v>
      </c>
      <c r="AA344" s="12" t="s">
        <v>248</v>
      </c>
      <c r="AB344" s="12">
        <v>330000</v>
      </c>
      <c r="AE344" s="12">
        <v>42.469410000000003</v>
      </c>
      <c r="AF344" s="12" t="s">
        <v>249</v>
      </c>
      <c r="AG344" s="12" t="s">
        <v>250</v>
      </c>
      <c r="AH344" s="12" t="s">
        <v>1729</v>
      </c>
      <c r="AI344" s="12">
        <v>72807.185909893757</v>
      </c>
      <c r="AJ344" s="12">
        <v>3092.07836</v>
      </c>
      <c r="AK344" s="12">
        <v>80.117866425938217</v>
      </c>
      <c r="AL344" s="12">
        <v>80.117866425938217</v>
      </c>
      <c r="AM344" s="12">
        <v>54.53</v>
      </c>
      <c r="AN344" s="12">
        <v>54.53</v>
      </c>
      <c r="AO344" s="12" t="s">
        <v>252</v>
      </c>
      <c r="AP344" s="12" t="s">
        <v>253</v>
      </c>
      <c r="AQ344" s="12" t="s">
        <v>254</v>
      </c>
      <c r="AR344" s="12">
        <v>130000</v>
      </c>
      <c r="AU344" s="12">
        <v>36.098999999999997</v>
      </c>
      <c r="AV344" s="12" t="s">
        <v>249</v>
      </c>
      <c r="AW344" s="12" t="s">
        <v>250</v>
      </c>
      <c r="AX344" s="12" t="s">
        <v>255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2" t="s">
        <v>256</v>
      </c>
      <c r="BF344" s="12" t="s">
        <v>257</v>
      </c>
      <c r="BG344" s="12" t="s">
        <v>258</v>
      </c>
      <c r="BH344" s="12">
        <v>200000</v>
      </c>
      <c r="BK344" s="12">
        <v>5.4148500000000004</v>
      </c>
      <c r="BL344" s="12" t="s">
        <v>249</v>
      </c>
      <c r="BM344" s="12" t="s">
        <v>250</v>
      </c>
      <c r="BN344" s="12" t="s">
        <v>255</v>
      </c>
      <c r="BO344" s="12">
        <v>0</v>
      </c>
      <c r="BP344" s="12">
        <v>0</v>
      </c>
      <c r="BQ344" s="12">
        <v>0</v>
      </c>
      <c r="BR344" s="12">
        <v>0</v>
      </c>
      <c r="BS344" s="12">
        <v>0</v>
      </c>
      <c r="BT344" s="12">
        <v>0</v>
      </c>
    </row>
    <row r="345" spans="1:72" hidden="1" x14ac:dyDescent="0.25">
      <c r="A345" s="12" t="s">
        <v>240</v>
      </c>
      <c r="B345" s="12" t="s">
        <v>1077</v>
      </c>
      <c r="C345" s="12" t="s">
        <v>1078</v>
      </c>
      <c r="D345" s="12" t="s">
        <v>312</v>
      </c>
      <c r="E345" s="12">
        <v>60.670589999999997</v>
      </c>
      <c r="F345" s="12" t="s">
        <v>1079</v>
      </c>
      <c r="G345" s="12" t="s">
        <v>1080</v>
      </c>
      <c r="H345" s="12" t="s">
        <v>18</v>
      </c>
      <c r="I345" s="12" t="s">
        <v>20</v>
      </c>
      <c r="J345" s="12" t="s">
        <v>1709</v>
      </c>
      <c r="K345" s="12">
        <v>100000</v>
      </c>
      <c r="N345" s="12">
        <v>60.670589999999997</v>
      </c>
      <c r="O345" s="12" t="s">
        <v>1726</v>
      </c>
      <c r="P345" s="12" t="s">
        <v>1727</v>
      </c>
      <c r="Q345" s="12" t="s">
        <v>1879</v>
      </c>
      <c r="R345" s="12">
        <v>53138.926413018111</v>
      </c>
      <c r="S345" s="12">
        <v>53138.926413018111</v>
      </c>
      <c r="T345" s="12">
        <v>3223.96992</v>
      </c>
      <c r="U345" s="12">
        <v>55.68866029385925</v>
      </c>
      <c r="V345" s="12">
        <v>55.68866029385925</v>
      </c>
      <c r="W345" s="12">
        <v>57.25</v>
      </c>
      <c r="X345" s="12">
        <v>57.25</v>
      </c>
      <c r="Y345" s="12" t="s">
        <v>246</v>
      </c>
      <c r="Z345" s="12" t="s">
        <v>247</v>
      </c>
      <c r="AA345" s="12" t="s">
        <v>248</v>
      </c>
      <c r="AB345" s="12">
        <v>330000</v>
      </c>
      <c r="AE345" s="12">
        <v>60.670589999999997</v>
      </c>
      <c r="AF345" s="12" t="s">
        <v>249</v>
      </c>
      <c r="AG345" s="12" t="s">
        <v>250</v>
      </c>
      <c r="AH345" s="12" t="s">
        <v>1729</v>
      </c>
      <c r="AI345" s="12">
        <v>72807.185909893757</v>
      </c>
      <c r="AJ345" s="12">
        <v>4417.25479</v>
      </c>
      <c r="AK345" s="12">
        <v>80.117866425938217</v>
      </c>
      <c r="AL345" s="12">
        <v>80.117866425938217</v>
      </c>
      <c r="AM345" s="12">
        <v>54.53</v>
      </c>
      <c r="AN345" s="12">
        <v>54.53</v>
      </c>
      <c r="AO345" s="12" t="s">
        <v>256</v>
      </c>
      <c r="AP345" s="12" t="s">
        <v>257</v>
      </c>
      <c r="AQ345" s="12" t="s">
        <v>258</v>
      </c>
      <c r="AR345" s="12">
        <v>200000</v>
      </c>
      <c r="AU345" s="12">
        <v>51.57</v>
      </c>
      <c r="AV345" s="12" t="s">
        <v>249</v>
      </c>
      <c r="AW345" s="12" t="s">
        <v>250</v>
      </c>
      <c r="AX345" s="12" t="s">
        <v>255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</row>
    <row r="346" spans="1:72" hidden="1" x14ac:dyDescent="0.25">
      <c r="A346" s="12" t="s">
        <v>240</v>
      </c>
      <c r="B346" s="12" t="s">
        <v>1082</v>
      </c>
      <c r="C346" s="12" t="s">
        <v>1083</v>
      </c>
      <c r="D346" s="12" t="s">
        <v>344</v>
      </c>
      <c r="E346" s="12">
        <v>86.384119999999996</v>
      </c>
      <c r="F346" s="12" t="s">
        <v>1084</v>
      </c>
      <c r="G346" s="12" t="s">
        <v>1085</v>
      </c>
      <c r="H346" s="12" t="s">
        <v>42</v>
      </c>
      <c r="I346" s="12" t="s">
        <v>44</v>
      </c>
      <c r="J346" s="12" t="s">
        <v>1709</v>
      </c>
      <c r="K346" s="12">
        <v>150000</v>
      </c>
      <c r="N346" s="12">
        <v>86.384119999999996</v>
      </c>
      <c r="O346" s="12" t="s">
        <v>1745</v>
      </c>
      <c r="P346" s="12" t="s">
        <v>1746</v>
      </c>
      <c r="Q346" s="12" t="s">
        <v>1880</v>
      </c>
      <c r="R346" s="12">
        <v>16342.92563262492</v>
      </c>
      <c r="S346" s="12">
        <v>16342.92563262492</v>
      </c>
      <c r="T346" s="12">
        <v>1411.7692099999999</v>
      </c>
      <c r="U346" s="12">
        <v>17.02124763412634</v>
      </c>
      <c r="V346" s="12">
        <v>17.02124763412634</v>
      </c>
      <c r="W346" s="12">
        <v>57.61</v>
      </c>
      <c r="X346" s="12">
        <v>57.61</v>
      </c>
      <c r="Y346" s="12" t="s">
        <v>246</v>
      </c>
      <c r="Z346" s="12" t="s">
        <v>247</v>
      </c>
      <c r="AA346" s="12" t="s">
        <v>248</v>
      </c>
      <c r="AB346" s="12">
        <v>330000</v>
      </c>
      <c r="AE346" s="12">
        <v>86.384119999999996</v>
      </c>
      <c r="AF346" s="12" t="s">
        <v>249</v>
      </c>
      <c r="AG346" s="12" t="s">
        <v>250</v>
      </c>
      <c r="AH346" s="12" t="s">
        <v>1748</v>
      </c>
      <c r="AI346" s="12">
        <v>114707.8738100098</v>
      </c>
      <c r="AJ346" s="12">
        <v>9908.9384699999991</v>
      </c>
      <c r="AK346" s="12">
        <v>126.65685652144759</v>
      </c>
      <c r="AL346" s="12">
        <v>126.65685652144759</v>
      </c>
      <c r="AM346" s="12">
        <v>54.34</v>
      </c>
      <c r="AN346" s="12">
        <v>54.34</v>
      </c>
      <c r="AO346" s="12" t="s">
        <v>252</v>
      </c>
      <c r="AP346" s="12" t="s">
        <v>253</v>
      </c>
      <c r="AQ346" s="12" t="s">
        <v>254</v>
      </c>
      <c r="AR346" s="12">
        <v>130000</v>
      </c>
      <c r="AU346" s="12">
        <v>73.426500000000004</v>
      </c>
      <c r="AV346" s="12" t="s">
        <v>249</v>
      </c>
      <c r="AW346" s="12" t="s">
        <v>250</v>
      </c>
      <c r="AX346" s="12" t="s">
        <v>255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 t="s">
        <v>256</v>
      </c>
      <c r="BF346" s="12" t="s">
        <v>257</v>
      </c>
      <c r="BG346" s="12" t="s">
        <v>258</v>
      </c>
      <c r="BH346" s="12">
        <v>200000</v>
      </c>
      <c r="BK346" s="12">
        <v>11.01398</v>
      </c>
      <c r="BL346" s="12" t="s">
        <v>249</v>
      </c>
      <c r="BM346" s="12" t="s">
        <v>250</v>
      </c>
      <c r="BN346" s="12" t="s">
        <v>255</v>
      </c>
      <c r="BO346" s="12">
        <v>0</v>
      </c>
      <c r="BP346" s="12">
        <v>0</v>
      </c>
      <c r="BQ346" s="12">
        <v>0</v>
      </c>
      <c r="BR346" s="12">
        <v>0</v>
      </c>
      <c r="BS346" s="12">
        <v>0</v>
      </c>
      <c r="BT346" s="12">
        <v>0</v>
      </c>
    </row>
    <row r="347" spans="1:72" hidden="1" x14ac:dyDescent="0.25">
      <c r="A347" s="12" t="s">
        <v>240</v>
      </c>
      <c r="B347" s="12" t="s">
        <v>1082</v>
      </c>
      <c r="C347" s="12" t="s">
        <v>1083</v>
      </c>
      <c r="D347" s="12" t="s">
        <v>344</v>
      </c>
      <c r="E347" s="12">
        <v>123.40588</v>
      </c>
      <c r="F347" s="12" t="s">
        <v>1084</v>
      </c>
      <c r="G347" s="12" t="s">
        <v>1085</v>
      </c>
      <c r="H347" s="12" t="s">
        <v>42</v>
      </c>
      <c r="I347" s="12" t="s">
        <v>44</v>
      </c>
      <c r="J347" s="12" t="s">
        <v>1709</v>
      </c>
      <c r="K347" s="12">
        <v>150000</v>
      </c>
      <c r="N347" s="12">
        <v>123.40588</v>
      </c>
      <c r="O347" s="12" t="s">
        <v>1745</v>
      </c>
      <c r="P347" s="12" t="s">
        <v>1746</v>
      </c>
      <c r="Q347" s="12" t="s">
        <v>1880</v>
      </c>
      <c r="R347" s="12">
        <v>16342.92563262492</v>
      </c>
      <c r="S347" s="12">
        <v>16342.92563262492</v>
      </c>
      <c r="T347" s="12">
        <v>2016.8131599999999</v>
      </c>
      <c r="U347" s="12">
        <v>17.02124763412634</v>
      </c>
      <c r="V347" s="12">
        <v>17.02124763412634</v>
      </c>
      <c r="W347" s="12">
        <v>57.61</v>
      </c>
      <c r="X347" s="12">
        <v>57.61</v>
      </c>
      <c r="Y347" s="12" t="s">
        <v>246</v>
      </c>
      <c r="Z347" s="12" t="s">
        <v>247</v>
      </c>
      <c r="AA347" s="12" t="s">
        <v>248</v>
      </c>
      <c r="AB347" s="12">
        <v>330000</v>
      </c>
      <c r="AE347" s="12">
        <v>123.40588</v>
      </c>
      <c r="AF347" s="12" t="s">
        <v>249</v>
      </c>
      <c r="AG347" s="12" t="s">
        <v>250</v>
      </c>
      <c r="AH347" s="12" t="s">
        <v>1748</v>
      </c>
      <c r="AI347" s="12">
        <v>114707.8738100098</v>
      </c>
      <c r="AJ347" s="12">
        <v>14155.62638</v>
      </c>
      <c r="AK347" s="12">
        <v>126.65685652144759</v>
      </c>
      <c r="AL347" s="12">
        <v>126.65685652144759</v>
      </c>
      <c r="AM347" s="12">
        <v>54.34</v>
      </c>
      <c r="AN347" s="12">
        <v>54.34</v>
      </c>
      <c r="AO347" s="12" t="s">
        <v>256</v>
      </c>
      <c r="AP347" s="12" t="s">
        <v>257</v>
      </c>
      <c r="AQ347" s="12" t="s">
        <v>258</v>
      </c>
      <c r="AR347" s="12">
        <v>200000</v>
      </c>
      <c r="AU347" s="12">
        <v>104.895</v>
      </c>
      <c r="AV347" s="12" t="s">
        <v>249</v>
      </c>
      <c r="AW347" s="12" t="s">
        <v>250</v>
      </c>
      <c r="AX347" s="12" t="s">
        <v>255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</row>
    <row r="348" spans="1:72" hidden="1" x14ac:dyDescent="0.25">
      <c r="A348" s="12" t="s">
        <v>240</v>
      </c>
      <c r="B348" s="12" t="s">
        <v>91</v>
      </c>
      <c r="C348" s="12" t="s">
        <v>92</v>
      </c>
      <c r="D348" s="12" t="s">
        <v>326</v>
      </c>
      <c r="E348" s="12">
        <v>90.843530000000001</v>
      </c>
      <c r="F348" s="12" t="s">
        <v>1087</v>
      </c>
      <c r="G348" s="12" t="s">
        <v>1088</v>
      </c>
      <c r="H348" s="12" t="s">
        <v>6</v>
      </c>
      <c r="I348" s="12" t="s">
        <v>8</v>
      </c>
      <c r="J348" s="12" t="s">
        <v>1709</v>
      </c>
      <c r="K348" s="12">
        <v>60000</v>
      </c>
      <c r="N348" s="12">
        <v>90.843530000000001</v>
      </c>
      <c r="O348" s="12" t="s">
        <v>1736</v>
      </c>
      <c r="P348" s="12" t="s">
        <v>1737</v>
      </c>
      <c r="Q348" s="12" t="s">
        <v>1881</v>
      </c>
      <c r="R348" s="12">
        <v>31292.528521127719</v>
      </c>
      <c r="S348" s="12">
        <v>31292.528521127719</v>
      </c>
      <c r="T348" s="12">
        <v>2842.7237300000002</v>
      </c>
      <c r="U348" s="12">
        <v>37.512761965690054</v>
      </c>
      <c r="V348" s="12">
        <v>37.512761965690054</v>
      </c>
      <c r="W348" s="12">
        <v>50.05</v>
      </c>
      <c r="X348" s="12">
        <v>50.05</v>
      </c>
      <c r="Y348" s="12" t="s">
        <v>246</v>
      </c>
      <c r="Z348" s="12" t="s">
        <v>247</v>
      </c>
      <c r="AA348" s="12" t="s">
        <v>248</v>
      </c>
      <c r="AB348" s="12">
        <v>330000</v>
      </c>
      <c r="AE348" s="12">
        <v>90.843530000000001</v>
      </c>
      <c r="AF348" s="12" t="s">
        <v>249</v>
      </c>
      <c r="AG348" s="12" t="s">
        <v>250</v>
      </c>
      <c r="AH348" s="12" t="s">
        <v>1739</v>
      </c>
      <c r="AI348" s="12">
        <v>114538.30579247769</v>
      </c>
      <c r="AJ348" s="12">
        <v>10405.06395</v>
      </c>
      <c r="AK348" s="12">
        <v>114.4915991636297</v>
      </c>
      <c r="AL348" s="12">
        <v>114.4915991636297</v>
      </c>
      <c r="AM348" s="12">
        <v>60.02</v>
      </c>
      <c r="AN348" s="12">
        <v>60.02</v>
      </c>
      <c r="AO348" s="12" t="s">
        <v>252</v>
      </c>
      <c r="AP348" s="12" t="s">
        <v>253</v>
      </c>
      <c r="AQ348" s="12" t="s">
        <v>254</v>
      </c>
      <c r="AR348" s="12">
        <v>130000</v>
      </c>
      <c r="AU348" s="12">
        <v>77.216999999999999</v>
      </c>
      <c r="AV348" s="12" t="s">
        <v>249</v>
      </c>
      <c r="AW348" s="12" t="s">
        <v>250</v>
      </c>
      <c r="AX348" s="12" t="s">
        <v>255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>
        <v>0</v>
      </c>
      <c r="BE348" s="12" t="s">
        <v>256</v>
      </c>
      <c r="BF348" s="12" t="s">
        <v>257</v>
      </c>
      <c r="BG348" s="12" t="s">
        <v>258</v>
      </c>
      <c r="BH348" s="12">
        <v>200000</v>
      </c>
      <c r="BK348" s="12">
        <v>11.582549999999999</v>
      </c>
      <c r="BL348" s="12" t="s">
        <v>249</v>
      </c>
      <c r="BM348" s="12" t="s">
        <v>250</v>
      </c>
      <c r="BN348" s="12" t="s">
        <v>255</v>
      </c>
      <c r="BO348" s="12">
        <v>0</v>
      </c>
      <c r="BP348" s="12">
        <v>0</v>
      </c>
      <c r="BQ348" s="12">
        <v>0</v>
      </c>
      <c r="BR348" s="12">
        <v>0</v>
      </c>
      <c r="BS348" s="12">
        <v>0</v>
      </c>
      <c r="BT348" s="12">
        <v>0</v>
      </c>
    </row>
    <row r="349" spans="1:72" hidden="1" x14ac:dyDescent="0.25">
      <c r="A349" s="12" t="s">
        <v>240</v>
      </c>
      <c r="B349" s="12" t="s">
        <v>91</v>
      </c>
      <c r="C349" s="12" t="s">
        <v>92</v>
      </c>
      <c r="D349" s="12" t="s">
        <v>326</v>
      </c>
      <c r="E349" s="12">
        <v>129.77646999999999</v>
      </c>
      <c r="F349" s="12" t="s">
        <v>1087</v>
      </c>
      <c r="G349" s="12" t="s">
        <v>1088</v>
      </c>
      <c r="H349" s="12" t="s">
        <v>6</v>
      </c>
      <c r="I349" s="12" t="s">
        <v>8</v>
      </c>
      <c r="J349" s="12" t="s">
        <v>1709</v>
      </c>
      <c r="K349" s="12">
        <v>60000</v>
      </c>
      <c r="N349" s="12">
        <v>129.77646999999999</v>
      </c>
      <c r="O349" s="12" t="s">
        <v>1736</v>
      </c>
      <c r="P349" s="12" t="s">
        <v>1737</v>
      </c>
      <c r="Q349" s="12" t="s">
        <v>1881</v>
      </c>
      <c r="R349" s="12">
        <v>31292.528521127719</v>
      </c>
      <c r="S349" s="12">
        <v>31292.528521127719</v>
      </c>
      <c r="T349" s="12">
        <v>4061.0339100000001</v>
      </c>
      <c r="U349" s="12">
        <v>37.512761965690054</v>
      </c>
      <c r="V349" s="12">
        <v>37.512761965690054</v>
      </c>
      <c r="W349" s="12">
        <v>50.05</v>
      </c>
      <c r="X349" s="12">
        <v>50.05</v>
      </c>
      <c r="Y349" s="12" t="s">
        <v>246</v>
      </c>
      <c r="Z349" s="12" t="s">
        <v>247</v>
      </c>
      <c r="AA349" s="12" t="s">
        <v>248</v>
      </c>
      <c r="AB349" s="12">
        <v>330000</v>
      </c>
      <c r="AE349" s="12">
        <v>129.77646999999999</v>
      </c>
      <c r="AF349" s="12" t="s">
        <v>249</v>
      </c>
      <c r="AG349" s="12" t="s">
        <v>250</v>
      </c>
      <c r="AH349" s="12" t="s">
        <v>1739</v>
      </c>
      <c r="AI349" s="12">
        <v>114538.30579247769</v>
      </c>
      <c r="AJ349" s="12">
        <v>14864.37707</v>
      </c>
      <c r="AK349" s="12">
        <v>114.4915991636297</v>
      </c>
      <c r="AL349" s="12">
        <v>114.4915991636297</v>
      </c>
      <c r="AM349" s="12">
        <v>60.02</v>
      </c>
      <c r="AN349" s="12">
        <v>60.02</v>
      </c>
      <c r="AO349" s="12" t="s">
        <v>256</v>
      </c>
      <c r="AP349" s="12" t="s">
        <v>257</v>
      </c>
      <c r="AQ349" s="12" t="s">
        <v>258</v>
      </c>
      <c r="AR349" s="12">
        <v>200000</v>
      </c>
      <c r="AU349" s="12">
        <v>110.31</v>
      </c>
      <c r="AV349" s="12" t="s">
        <v>249</v>
      </c>
      <c r="AW349" s="12" t="s">
        <v>250</v>
      </c>
      <c r="AX349" s="12" t="s">
        <v>255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</row>
    <row r="350" spans="1:72" hidden="1" x14ac:dyDescent="0.25">
      <c r="A350" s="12" t="s">
        <v>240</v>
      </c>
      <c r="B350" s="12" t="s">
        <v>1090</v>
      </c>
      <c r="C350" s="12" t="s">
        <v>1091</v>
      </c>
      <c r="D350" s="12" t="s">
        <v>344</v>
      </c>
      <c r="E350" s="12">
        <v>38.837649999999996</v>
      </c>
      <c r="F350" s="12" t="s">
        <v>1092</v>
      </c>
      <c r="G350" s="12" t="s">
        <v>1093</v>
      </c>
      <c r="H350" s="12" t="s">
        <v>42</v>
      </c>
      <c r="I350" s="12" t="s">
        <v>44</v>
      </c>
      <c r="J350" s="12" t="s">
        <v>1709</v>
      </c>
      <c r="K350" s="12">
        <v>150000</v>
      </c>
      <c r="N350" s="12">
        <v>38.837649999999996</v>
      </c>
      <c r="O350" s="12" t="s">
        <v>1745</v>
      </c>
      <c r="P350" s="12" t="s">
        <v>1746</v>
      </c>
      <c r="Q350" s="12" t="s">
        <v>1882</v>
      </c>
      <c r="R350" s="12">
        <v>7461.1809735168854</v>
      </c>
      <c r="S350" s="12">
        <v>7461.1809735168854</v>
      </c>
      <c r="T350" s="12">
        <v>289.77471000000003</v>
      </c>
      <c r="U350" s="12">
        <v>11.678025798371269</v>
      </c>
      <c r="V350" s="12">
        <v>11.678025798371269</v>
      </c>
      <c r="W350" s="12">
        <v>38.33</v>
      </c>
      <c r="X350" s="12">
        <v>38.33</v>
      </c>
      <c r="Y350" s="12" t="s">
        <v>246</v>
      </c>
      <c r="Z350" s="12" t="s">
        <v>247</v>
      </c>
      <c r="AA350" s="12" t="s">
        <v>248</v>
      </c>
      <c r="AB350" s="12">
        <v>330000</v>
      </c>
      <c r="AE350" s="12">
        <v>38.837649999999996</v>
      </c>
      <c r="AF350" s="12" t="s">
        <v>249</v>
      </c>
      <c r="AG350" s="12" t="s">
        <v>250</v>
      </c>
      <c r="AH350" s="12" t="s">
        <v>1748</v>
      </c>
      <c r="AI350" s="12">
        <v>114707.8738100098</v>
      </c>
      <c r="AJ350" s="12">
        <v>4454.9839199999997</v>
      </c>
      <c r="AK350" s="12">
        <v>126.65685652144759</v>
      </c>
      <c r="AL350" s="12">
        <v>126.65685652144759</v>
      </c>
      <c r="AM350" s="12">
        <v>54.34</v>
      </c>
      <c r="AN350" s="12">
        <v>54.34</v>
      </c>
      <c r="AO350" s="12" t="s">
        <v>252</v>
      </c>
      <c r="AP350" s="12" t="s">
        <v>253</v>
      </c>
      <c r="AQ350" s="12" t="s">
        <v>254</v>
      </c>
      <c r="AR350" s="12">
        <v>130000</v>
      </c>
      <c r="AU350" s="12">
        <v>33.012</v>
      </c>
      <c r="AV350" s="12" t="s">
        <v>249</v>
      </c>
      <c r="AW350" s="12" t="s">
        <v>250</v>
      </c>
      <c r="AX350" s="12" t="s">
        <v>255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2" t="s">
        <v>256</v>
      </c>
      <c r="BF350" s="12" t="s">
        <v>257</v>
      </c>
      <c r="BG350" s="12" t="s">
        <v>258</v>
      </c>
      <c r="BH350" s="12">
        <v>200000</v>
      </c>
      <c r="BK350" s="12">
        <v>4.9518000000000004</v>
      </c>
      <c r="BL350" s="12" t="s">
        <v>249</v>
      </c>
      <c r="BM350" s="12" t="s">
        <v>250</v>
      </c>
      <c r="BN350" s="12" t="s">
        <v>255</v>
      </c>
      <c r="BO350" s="12">
        <v>0</v>
      </c>
      <c r="BP350" s="12">
        <v>0</v>
      </c>
      <c r="BQ350" s="12">
        <v>0</v>
      </c>
      <c r="BR350" s="12">
        <v>0</v>
      </c>
      <c r="BS350" s="12">
        <v>0</v>
      </c>
      <c r="BT350" s="12">
        <v>0</v>
      </c>
    </row>
    <row r="351" spans="1:72" hidden="1" x14ac:dyDescent="0.25">
      <c r="A351" s="12" t="s">
        <v>240</v>
      </c>
      <c r="B351" s="12" t="s">
        <v>1090</v>
      </c>
      <c r="C351" s="12" t="s">
        <v>1091</v>
      </c>
      <c r="D351" s="12" t="s">
        <v>344</v>
      </c>
      <c r="E351" s="12">
        <v>55.482349999999997</v>
      </c>
      <c r="F351" s="12" t="s">
        <v>1092</v>
      </c>
      <c r="G351" s="12" t="s">
        <v>1093</v>
      </c>
      <c r="H351" s="12" t="s">
        <v>42</v>
      </c>
      <c r="I351" s="12" t="s">
        <v>44</v>
      </c>
      <c r="J351" s="12" t="s">
        <v>1709</v>
      </c>
      <c r="K351" s="12">
        <v>150000</v>
      </c>
      <c r="N351" s="12">
        <v>55.482349999999997</v>
      </c>
      <c r="O351" s="12" t="s">
        <v>1745</v>
      </c>
      <c r="P351" s="12" t="s">
        <v>1746</v>
      </c>
      <c r="Q351" s="12" t="s">
        <v>1882</v>
      </c>
      <c r="R351" s="12">
        <v>7461.1809735168854</v>
      </c>
      <c r="S351" s="12">
        <v>7461.1809735168854</v>
      </c>
      <c r="T351" s="12">
        <v>413.96388000000002</v>
      </c>
      <c r="U351" s="12">
        <v>11.678025798371269</v>
      </c>
      <c r="V351" s="12">
        <v>11.678025798371269</v>
      </c>
      <c r="W351" s="12">
        <v>38.33</v>
      </c>
      <c r="X351" s="12">
        <v>38.33</v>
      </c>
      <c r="Y351" s="12" t="s">
        <v>246</v>
      </c>
      <c r="Z351" s="12" t="s">
        <v>247</v>
      </c>
      <c r="AA351" s="12" t="s">
        <v>248</v>
      </c>
      <c r="AB351" s="12">
        <v>330000</v>
      </c>
      <c r="AE351" s="12">
        <v>55.482349999999997</v>
      </c>
      <c r="AF351" s="12" t="s">
        <v>249</v>
      </c>
      <c r="AG351" s="12" t="s">
        <v>250</v>
      </c>
      <c r="AH351" s="12" t="s">
        <v>1748</v>
      </c>
      <c r="AI351" s="12">
        <v>114707.8738100098</v>
      </c>
      <c r="AJ351" s="12">
        <v>6364.2627400000001</v>
      </c>
      <c r="AK351" s="12">
        <v>126.65685652144759</v>
      </c>
      <c r="AL351" s="12">
        <v>126.65685652144759</v>
      </c>
      <c r="AM351" s="12">
        <v>54.34</v>
      </c>
      <c r="AN351" s="12">
        <v>54.34</v>
      </c>
      <c r="AO351" s="12" t="s">
        <v>256</v>
      </c>
      <c r="AP351" s="12" t="s">
        <v>257</v>
      </c>
      <c r="AQ351" s="12" t="s">
        <v>258</v>
      </c>
      <c r="AR351" s="12">
        <v>200000</v>
      </c>
      <c r="AU351" s="12">
        <v>47.16</v>
      </c>
      <c r="AV351" s="12" t="s">
        <v>249</v>
      </c>
      <c r="AW351" s="12" t="s">
        <v>250</v>
      </c>
      <c r="AX351" s="12" t="s">
        <v>255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</row>
    <row r="352" spans="1:72" hidden="1" x14ac:dyDescent="0.25">
      <c r="A352" s="12" t="s">
        <v>240</v>
      </c>
      <c r="B352" s="12" t="s">
        <v>1095</v>
      </c>
      <c r="C352" s="12" t="s">
        <v>1096</v>
      </c>
      <c r="D352" s="12" t="s">
        <v>271</v>
      </c>
      <c r="E352" s="12">
        <v>360.85412000000002</v>
      </c>
      <c r="F352" s="12" t="s">
        <v>1097</v>
      </c>
      <c r="G352" s="12" t="s">
        <v>1098</v>
      </c>
      <c r="H352" s="12" t="s">
        <v>246</v>
      </c>
      <c r="I352" s="12" t="s">
        <v>247</v>
      </c>
      <c r="J352" s="12" t="s">
        <v>248</v>
      </c>
      <c r="K352" s="12">
        <v>330000</v>
      </c>
      <c r="N352" s="12">
        <v>360.85412000000002</v>
      </c>
      <c r="O352" s="12" t="s">
        <v>249</v>
      </c>
      <c r="P352" s="12" t="s">
        <v>250</v>
      </c>
      <c r="Q352" s="12" t="s">
        <v>1099</v>
      </c>
      <c r="R352" s="12">
        <v>51553.875570635217</v>
      </c>
      <c r="S352" s="12">
        <v>51553.875570635217</v>
      </c>
      <c r="T352" s="12">
        <v>18603.42828</v>
      </c>
      <c r="U352" s="12">
        <v>58.288479764465102</v>
      </c>
      <c r="V352" s="12">
        <v>58.288479764465102</v>
      </c>
      <c r="W352" s="12">
        <v>53.07</v>
      </c>
      <c r="X352" s="12">
        <v>53.07</v>
      </c>
      <c r="Y352" s="12" t="s">
        <v>252</v>
      </c>
      <c r="Z352" s="12" t="s">
        <v>253</v>
      </c>
      <c r="AA352" s="12" t="s">
        <v>254</v>
      </c>
      <c r="AB352" s="12">
        <v>130000</v>
      </c>
      <c r="AE352" s="12">
        <v>306.726</v>
      </c>
      <c r="AF352" s="12" t="s">
        <v>249</v>
      </c>
      <c r="AG352" s="12" t="s">
        <v>250</v>
      </c>
      <c r="AH352" s="12" t="s">
        <v>255</v>
      </c>
      <c r="AI352" s="12">
        <v>0</v>
      </c>
      <c r="AJ352" s="12">
        <v>0</v>
      </c>
      <c r="AK352" s="12">
        <v>0</v>
      </c>
      <c r="AL352" s="12">
        <v>0</v>
      </c>
      <c r="AM352" s="12">
        <v>0</v>
      </c>
      <c r="AN352" s="12">
        <v>0</v>
      </c>
      <c r="AO352" s="12" t="s">
        <v>256</v>
      </c>
      <c r="AP352" s="12" t="s">
        <v>257</v>
      </c>
      <c r="AQ352" s="12" t="s">
        <v>258</v>
      </c>
      <c r="AR352" s="12">
        <v>200000</v>
      </c>
      <c r="AU352" s="12">
        <v>46.008899999999997</v>
      </c>
      <c r="AV352" s="12" t="s">
        <v>249</v>
      </c>
      <c r="AW352" s="12" t="s">
        <v>250</v>
      </c>
      <c r="AX352" s="12" t="s">
        <v>255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</row>
    <row r="353" spans="1:72" hidden="1" x14ac:dyDescent="0.25">
      <c r="A353" s="12" t="s">
        <v>240</v>
      </c>
      <c r="B353" s="12" t="s">
        <v>1095</v>
      </c>
      <c r="C353" s="12" t="s">
        <v>1096</v>
      </c>
      <c r="D353" s="12" t="s">
        <v>271</v>
      </c>
      <c r="E353" s="12">
        <v>515.50588000000005</v>
      </c>
      <c r="F353" s="12" t="s">
        <v>1097</v>
      </c>
      <c r="G353" s="12" t="s">
        <v>1098</v>
      </c>
      <c r="H353" s="12" t="s">
        <v>246</v>
      </c>
      <c r="I353" s="12" t="s">
        <v>247</v>
      </c>
      <c r="J353" s="12" t="s">
        <v>248</v>
      </c>
      <c r="K353" s="12">
        <v>330000</v>
      </c>
      <c r="N353" s="12">
        <v>515.50588000000005</v>
      </c>
      <c r="O353" s="12" t="s">
        <v>249</v>
      </c>
      <c r="P353" s="12" t="s">
        <v>250</v>
      </c>
      <c r="Q353" s="12" t="s">
        <v>1099</v>
      </c>
      <c r="R353" s="12">
        <v>51553.875570635217</v>
      </c>
      <c r="S353" s="12">
        <v>51553.875570635217</v>
      </c>
      <c r="T353" s="12">
        <v>26576.326120000002</v>
      </c>
      <c r="U353" s="12">
        <v>58.288479764465102</v>
      </c>
      <c r="V353" s="12">
        <v>58.288479764465102</v>
      </c>
      <c r="W353" s="12">
        <v>53.07</v>
      </c>
      <c r="X353" s="12">
        <v>53.07</v>
      </c>
      <c r="Y353" s="12" t="s">
        <v>256</v>
      </c>
      <c r="Z353" s="12" t="s">
        <v>257</v>
      </c>
      <c r="AA353" s="12" t="s">
        <v>258</v>
      </c>
      <c r="AB353" s="12">
        <v>200000</v>
      </c>
      <c r="AE353" s="12">
        <v>438.18</v>
      </c>
      <c r="AF353" s="12" t="s">
        <v>249</v>
      </c>
      <c r="AG353" s="12" t="s">
        <v>250</v>
      </c>
      <c r="AH353" s="12" t="s">
        <v>255</v>
      </c>
      <c r="AI353" s="12">
        <v>0</v>
      </c>
      <c r="AJ353" s="12">
        <v>0</v>
      </c>
      <c r="AK353" s="12">
        <v>0</v>
      </c>
      <c r="AL353" s="12">
        <v>0</v>
      </c>
      <c r="AM353" s="12">
        <v>0</v>
      </c>
      <c r="AN353" s="12">
        <v>0</v>
      </c>
    </row>
    <row r="354" spans="1:72" hidden="1" x14ac:dyDescent="0.25">
      <c r="A354" s="12" t="s">
        <v>240</v>
      </c>
      <c r="B354" s="12" t="s">
        <v>113</v>
      </c>
      <c r="C354" s="12" t="s">
        <v>114</v>
      </c>
      <c r="D354" s="12" t="s">
        <v>316</v>
      </c>
      <c r="E354" s="12">
        <v>74.48</v>
      </c>
      <c r="F354" s="12" t="s">
        <v>1100</v>
      </c>
      <c r="G354" s="12" t="s">
        <v>1101</v>
      </c>
      <c r="H354" s="12" t="s">
        <v>12</v>
      </c>
      <c r="I354" s="12" t="s">
        <v>14</v>
      </c>
      <c r="J354" s="12" t="s">
        <v>1709</v>
      </c>
      <c r="K354" s="12">
        <v>60000</v>
      </c>
      <c r="N354" s="12">
        <v>74.48</v>
      </c>
      <c r="O354" s="12" t="s">
        <v>1731</v>
      </c>
      <c r="P354" s="12" t="s">
        <v>1732</v>
      </c>
      <c r="Q354" s="12" t="s">
        <v>1883</v>
      </c>
      <c r="R354" s="12">
        <v>19448.73658138706</v>
      </c>
      <c r="S354" s="12">
        <v>19448.73658138706</v>
      </c>
      <c r="T354" s="12">
        <v>1448.5418999999999</v>
      </c>
      <c r="U354" s="12">
        <v>20.905834792628561</v>
      </c>
      <c r="V354" s="12">
        <v>20.905834792628561</v>
      </c>
      <c r="W354" s="12">
        <v>55.82</v>
      </c>
      <c r="X354" s="12">
        <v>55.82</v>
      </c>
      <c r="Y354" s="12" t="s">
        <v>246</v>
      </c>
      <c r="Z354" s="12" t="s">
        <v>247</v>
      </c>
      <c r="AA354" s="12" t="s">
        <v>248</v>
      </c>
      <c r="AB354" s="12">
        <v>330000</v>
      </c>
      <c r="AE354" s="12">
        <v>74.48</v>
      </c>
      <c r="AF354" s="12" t="s">
        <v>249</v>
      </c>
      <c r="AG354" s="12" t="s">
        <v>250</v>
      </c>
      <c r="AH354" s="12" t="s">
        <v>1734</v>
      </c>
      <c r="AI354" s="12">
        <v>92398.715939726259</v>
      </c>
      <c r="AJ354" s="12">
        <v>6881.8563599999998</v>
      </c>
      <c r="AK354" s="12">
        <v>91.533123140907477</v>
      </c>
      <c r="AL354" s="12">
        <v>91.533123140907477</v>
      </c>
      <c r="AM354" s="12">
        <v>60.57</v>
      </c>
      <c r="AN354" s="12">
        <v>60.57</v>
      </c>
      <c r="AO354" s="12" t="s">
        <v>252</v>
      </c>
      <c r="AP354" s="12" t="s">
        <v>253</v>
      </c>
      <c r="AQ354" s="12" t="s">
        <v>254</v>
      </c>
      <c r="AR354" s="12">
        <v>130000</v>
      </c>
      <c r="AU354" s="12">
        <v>63.308</v>
      </c>
      <c r="AV354" s="12" t="s">
        <v>249</v>
      </c>
      <c r="AW354" s="12" t="s">
        <v>250</v>
      </c>
      <c r="AX354" s="12" t="s">
        <v>255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2" t="s">
        <v>256</v>
      </c>
      <c r="BF354" s="12" t="s">
        <v>257</v>
      </c>
      <c r="BG354" s="12" t="s">
        <v>258</v>
      </c>
      <c r="BH354" s="12">
        <v>200000</v>
      </c>
      <c r="BK354" s="12">
        <v>9.4962</v>
      </c>
      <c r="BL354" s="12" t="s">
        <v>249</v>
      </c>
      <c r="BM354" s="12" t="s">
        <v>250</v>
      </c>
      <c r="BN354" s="12" t="s">
        <v>255</v>
      </c>
      <c r="BO354" s="12">
        <v>0</v>
      </c>
      <c r="BP354" s="12">
        <v>0</v>
      </c>
      <c r="BQ354" s="12">
        <v>0</v>
      </c>
      <c r="BR354" s="12">
        <v>0</v>
      </c>
      <c r="BS354" s="12">
        <v>0</v>
      </c>
      <c r="BT354" s="12">
        <v>0</v>
      </c>
    </row>
    <row r="355" spans="1:72" hidden="1" x14ac:dyDescent="0.25">
      <c r="A355" s="12" t="s">
        <v>240</v>
      </c>
      <c r="B355" s="12" t="s">
        <v>113</v>
      </c>
      <c r="C355" s="12" t="s">
        <v>114</v>
      </c>
      <c r="D355" s="12" t="s">
        <v>316</v>
      </c>
      <c r="E355" s="12">
        <v>106.4</v>
      </c>
      <c r="F355" s="12" t="s">
        <v>1100</v>
      </c>
      <c r="G355" s="12" t="s">
        <v>1101</v>
      </c>
      <c r="H355" s="12" t="s">
        <v>12</v>
      </c>
      <c r="I355" s="12" t="s">
        <v>14</v>
      </c>
      <c r="J355" s="12" t="s">
        <v>1709</v>
      </c>
      <c r="K355" s="12">
        <v>60000</v>
      </c>
      <c r="N355" s="12">
        <v>106.4</v>
      </c>
      <c r="O355" s="12" t="s">
        <v>1731</v>
      </c>
      <c r="P355" s="12" t="s">
        <v>1732</v>
      </c>
      <c r="Q355" s="12" t="s">
        <v>1883</v>
      </c>
      <c r="R355" s="12">
        <v>19448.73658138706</v>
      </c>
      <c r="S355" s="12">
        <v>19448.73658138706</v>
      </c>
      <c r="T355" s="12">
        <v>2069.34557</v>
      </c>
      <c r="U355" s="12">
        <v>20.905834792628561</v>
      </c>
      <c r="V355" s="12">
        <v>20.905834792628561</v>
      </c>
      <c r="W355" s="12">
        <v>55.82</v>
      </c>
      <c r="X355" s="12">
        <v>55.82</v>
      </c>
      <c r="Y355" s="12" t="s">
        <v>246</v>
      </c>
      <c r="Z355" s="12" t="s">
        <v>247</v>
      </c>
      <c r="AA355" s="12" t="s">
        <v>248</v>
      </c>
      <c r="AB355" s="12">
        <v>330000</v>
      </c>
      <c r="AE355" s="12">
        <v>106.4</v>
      </c>
      <c r="AF355" s="12" t="s">
        <v>249</v>
      </c>
      <c r="AG355" s="12" t="s">
        <v>250</v>
      </c>
      <c r="AH355" s="12" t="s">
        <v>1734</v>
      </c>
      <c r="AI355" s="12">
        <v>92398.715939726259</v>
      </c>
      <c r="AJ355" s="12">
        <v>9831.2233799999995</v>
      </c>
      <c r="AK355" s="12">
        <v>91.533123140907477</v>
      </c>
      <c r="AL355" s="12">
        <v>91.533123140907477</v>
      </c>
      <c r="AM355" s="12">
        <v>60.57</v>
      </c>
      <c r="AN355" s="12">
        <v>60.57</v>
      </c>
      <c r="AO355" s="12" t="s">
        <v>256</v>
      </c>
      <c r="AP355" s="12" t="s">
        <v>257</v>
      </c>
      <c r="AQ355" s="12" t="s">
        <v>258</v>
      </c>
      <c r="AR355" s="12">
        <v>200000</v>
      </c>
      <c r="AU355" s="12">
        <v>90.44</v>
      </c>
      <c r="AV355" s="12" t="s">
        <v>249</v>
      </c>
      <c r="AW355" s="12" t="s">
        <v>250</v>
      </c>
      <c r="AX355" s="12" t="s">
        <v>255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</row>
    <row r="356" spans="1:72" hidden="1" x14ac:dyDescent="0.25">
      <c r="A356" s="12" t="s">
        <v>240</v>
      </c>
      <c r="B356" s="12" t="s">
        <v>1103</v>
      </c>
      <c r="C356" s="12" t="s">
        <v>1104</v>
      </c>
      <c r="D356" s="12" t="s">
        <v>338</v>
      </c>
      <c r="E356" s="12">
        <v>70.152349999999998</v>
      </c>
      <c r="F356" s="12" t="s">
        <v>1105</v>
      </c>
      <c r="G356" s="12" t="s">
        <v>1106</v>
      </c>
      <c r="H356" s="12" t="s">
        <v>39</v>
      </c>
      <c r="I356" s="12" t="s">
        <v>41</v>
      </c>
      <c r="J356" s="12" t="s">
        <v>1709</v>
      </c>
      <c r="K356" s="12">
        <v>150000</v>
      </c>
      <c r="N356" s="12">
        <v>70.152349999999998</v>
      </c>
      <c r="O356" s="12" t="s">
        <v>1741</v>
      </c>
      <c r="P356" s="12" t="s">
        <v>1742</v>
      </c>
      <c r="Q356" s="12" t="s">
        <v>1884</v>
      </c>
      <c r="R356" s="12">
        <v>22734.815639093191</v>
      </c>
      <c r="S356" s="12">
        <v>22734.815639093191</v>
      </c>
      <c r="T356" s="12">
        <v>1594.9008100000001</v>
      </c>
      <c r="U356" s="12">
        <v>28.555342827107381</v>
      </c>
      <c r="V356" s="12">
        <v>28.555342827107381</v>
      </c>
      <c r="W356" s="12">
        <v>47.77</v>
      </c>
      <c r="X356" s="12">
        <v>47.77</v>
      </c>
      <c r="Y356" s="12" t="s">
        <v>246</v>
      </c>
      <c r="Z356" s="12" t="s">
        <v>247</v>
      </c>
      <c r="AA356" s="12" t="s">
        <v>248</v>
      </c>
      <c r="AB356" s="12">
        <v>330000</v>
      </c>
      <c r="AE356" s="12">
        <v>70.152349999999998</v>
      </c>
      <c r="AF356" s="12" t="s">
        <v>249</v>
      </c>
      <c r="AG356" s="12" t="s">
        <v>250</v>
      </c>
      <c r="AH356" s="12" t="s">
        <v>1744</v>
      </c>
      <c r="AI356" s="12">
        <v>195498.2459899674</v>
      </c>
      <c r="AJ356" s="12">
        <v>13714.66195</v>
      </c>
      <c r="AK356" s="12">
        <v>201.67779500325199</v>
      </c>
      <c r="AL356" s="12">
        <v>201.67779500325199</v>
      </c>
      <c r="AM356" s="12">
        <v>58.16</v>
      </c>
      <c r="AN356" s="12">
        <v>58.16</v>
      </c>
      <c r="AO356" s="12" t="s">
        <v>252</v>
      </c>
      <c r="AP356" s="12" t="s">
        <v>253</v>
      </c>
      <c r="AQ356" s="12" t="s">
        <v>254</v>
      </c>
      <c r="AR356" s="12">
        <v>130000</v>
      </c>
      <c r="AU356" s="12">
        <v>59.6295</v>
      </c>
      <c r="AV356" s="12" t="s">
        <v>249</v>
      </c>
      <c r="AW356" s="12" t="s">
        <v>250</v>
      </c>
      <c r="AX356" s="12" t="s">
        <v>255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 t="s">
        <v>256</v>
      </c>
      <c r="BF356" s="12" t="s">
        <v>257</v>
      </c>
      <c r="BG356" s="12" t="s">
        <v>258</v>
      </c>
      <c r="BH356" s="12">
        <v>200000</v>
      </c>
      <c r="BK356" s="12">
        <v>8.9444300000000005</v>
      </c>
      <c r="BL356" s="12" t="s">
        <v>249</v>
      </c>
      <c r="BM356" s="12" t="s">
        <v>250</v>
      </c>
      <c r="BN356" s="12" t="s">
        <v>255</v>
      </c>
      <c r="BO356" s="12">
        <v>0</v>
      </c>
      <c r="BP356" s="12">
        <v>0</v>
      </c>
      <c r="BQ356" s="12">
        <v>0</v>
      </c>
      <c r="BR356" s="12">
        <v>0</v>
      </c>
      <c r="BS356" s="12">
        <v>0</v>
      </c>
      <c r="BT356" s="12">
        <v>0</v>
      </c>
    </row>
    <row r="357" spans="1:72" hidden="1" x14ac:dyDescent="0.25">
      <c r="A357" s="12" t="s">
        <v>240</v>
      </c>
      <c r="B357" s="12" t="s">
        <v>1103</v>
      </c>
      <c r="C357" s="12" t="s">
        <v>1104</v>
      </c>
      <c r="D357" s="12" t="s">
        <v>338</v>
      </c>
      <c r="E357" s="12">
        <v>100.21765000000001</v>
      </c>
      <c r="F357" s="12" t="s">
        <v>1105</v>
      </c>
      <c r="G357" s="12" t="s">
        <v>1106</v>
      </c>
      <c r="H357" s="12" t="s">
        <v>39</v>
      </c>
      <c r="I357" s="12" t="s">
        <v>41</v>
      </c>
      <c r="J357" s="12" t="s">
        <v>1709</v>
      </c>
      <c r="K357" s="12">
        <v>150000</v>
      </c>
      <c r="N357" s="12">
        <v>100.21765000000001</v>
      </c>
      <c r="O357" s="12" t="s">
        <v>1741</v>
      </c>
      <c r="P357" s="12" t="s">
        <v>1742</v>
      </c>
      <c r="Q357" s="12" t="s">
        <v>1884</v>
      </c>
      <c r="R357" s="12">
        <v>22734.815639093191</v>
      </c>
      <c r="S357" s="12">
        <v>22734.815639093191</v>
      </c>
      <c r="T357" s="12">
        <v>2278.4297299999998</v>
      </c>
      <c r="U357" s="12">
        <v>28.555342827107381</v>
      </c>
      <c r="V357" s="12">
        <v>28.555342827107381</v>
      </c>
      <c r="W357" s="12">
        <v>47.77</v>
      </c>
      <c r="X357" s="12">
        <v>47.77</v>
      </c>
      <c r="Y357" s="12" t="s">
        <v>246</v>
      </c>
      <c r="Z357" s="12" t="s">
        <v>247</v>
      </c>
      <c r="AA357" s="12" t="s">
        <v>248</v>
      </c>
      <c r="AB357" s="12">
        <v>330000</v>
      </c>
      <c r="AE357" s="12">
        <v>100.21765000000001</v>
      </c>
      <c r="AF357" s="12" t="s">
        <v>249</v>
      </c>
      <c r="AG357" s="12" t="s">
        <v>250</v>
      </c>
      <c r="AH357" s="12" t="s">
        <v>1744</v>
      </c>
      <c r="AI357" s="12">
        <v>195498.2459899674</v>
      </c>
      <c r="AJ357" s="12">
        <v>19592.374220000002</v>
      </c>
      <c r="AK357" s="12">
        <v>201.67779500325199</v>
      </c>
      <c r="AL357" s="12">
        <v>201.67779500325199</v>
      </c>
      <c r="AM357" s="12">
        <v>58.16</v>
      </c>
      <c r="AN357" s="12">
        <v>58.16</v>
      </c>
      <c r="AO357" s="12" t="s">
        <v>256</v>
      </c>
      <c r="AP357" s="12" t="s">
        <v>257</v>
      </c>
      <c r="AQ357" s="12" t="s">
        <v>258</v>
      </c>
      <c r="AR357" s="12">
        <v>200000</v>
      </c>
      <c r="AU357" s="12">
        <v>85.185000000000002</v>
      </c>
      <c r="AV357" s="12" t="s">
        <v>249</v>
      </c>
      <c r="AW357" s="12" t="s">
        <v>250</v>
      </c>
      <c r="AX357" s="12" t="s">
        <v>255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</row>
    <row r="358" spans="1:72" hidden="1" x14ac:dyDescent="0.25">
      <c r="A358" s="12" t="s">
        <v>240</v>
      </c>
      <c r="B358" s="12" t="s">
        <v>1108</v>
      </c>
      <c r="C358" s="12" t="s">
        <v>1109</v>
      </c>
      <c r="D358" s="12" t="s">
        <v>277</v>
      </c>
      <c r="E358" s="12">
        <v>468.55941000000001</v>
      </c>
      <c r="F358" s="12" t="s">
        <v>1110</v>
      </c>
      <c r="G358" s="12" t="s">
        <v>1111</v>
      </c>
      <c r="H358" s="12" t="s">
        <v>24</v>
      </c>
      <c r="I358" s="12" t="s">
        <v>26</v>
      </c>
      <c r="J358" s="12" t="s">
        <v>1709</v>
      </c>
      <c r="K358" s="12">
        <v>60000</v>
      </c>
      <c r="N358" s="12">
        <v>468.55941000000001</v>
      </c>
      <c r="O358" s="12" t="s">
        <v>1769</v>
      </c>
      <c r="P358" s="12" t="s">
        <v>1770</v>
      </c>
      <c r="Q358" s="12" t="s">
        <v>1885</v>
      </c>
      <c r="R358" s="12">
        <v>10825.878245601451</v>
      </c>
      <c r="S358" s="12">
        <v>10825.878245601451</v>
      </c>
      <c r="T358" s="12">
        <v>5072.5671400000001</v>
      </c>
      <c r="U358" s="12">
        <v>18.9963867585003</v>
      </c>
      <c r="V358" s="12">
        <v>18.9963867585003</v>
      </c>
      <c r="W358" s="12">
        <v>34.19</v>
      </c>
      <c r="X358" s="12">
        <v>34.19</v>
      </c>
      <c r="Y358" s="12" t="s">
        <v>246</v>
      </c>
      <c r="Z358" s="12" t="s">
        <v>247</v>
      </c>
      <c r="AA358" s="12" t="s">
        <v>248</v>
      </c>
      <c r="AB358" s="12">
        <v>330000</v>
      </c>
      <c r="AE358" s="12">
        <v>468.55941000000001</v>
      </c>
      <c r="AF358" s="12" t="s">
        <v>249</v>
      </c>
      <c r="AG358" s="12" t="s">
        <v>250</v>
      </c>
      <c r="AH358" s="12" t="s">
        <v>1772</v>
      </c>
      <c r="AI358" s="12">
        <v>61164.936269603801</v>
      </c>
      <c r="AJ358" s="12">
        <v>28659.406559999999</v>
      </c>
      <c r="AK358" s="12">
        <v>68.26579491586925</v>
      </c>
      <c r="AL358" s="12">
        <v>68.26579491586925</v>
      </c>
      <c r="AM358" s="12">
        <v>53.76</v>
      </c>
      <c r="AN358" s="12">
        <v>53.76</v>
      </c>
      <c r="AO358" s="12" t="s">
        <v>252</v>
      </c>
      <c r="AP358" s="12" t="s">
        <v>253</v>
      </c>
      <c r="AQ358" s="12" t="s">
        <v>254</v>
      </c>
      <c r="AR358" s="12">
        <v>130000</v>
      </c>
      <c r="AU358" s="12">
        <v>398.27550000000002</v>
      </c>
      <c r="AV358" s="12" t="s">
        <v>249</v>
      </c>
      <c r="AW358" s="12" t="s">
        <v>250</v>
      </c>
      <c r="AX358" s="12" t="s">
        <v>255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2" t="s">
        <v>256</v>
      </c>
      <c r="BF358" s="12" t="s">
        <v>257</v>
      </c>
      <c r="BG358" s="12" t="s">
        <v>258</v>
      </c>
      <c r="BH358" s="12">
        <v>200000</v>
      </c>
      <c r="BK358" s="12">
        <v>59.741329999999998</v>
      </c>
      <c r="BL358" s="12" t="s">
        <v>249</v>
      </c>
      <c r="BM358" s="12" t="s">
        <v>250</v>
      </c>
      <c r="BN358" s="12" t="s">
        <v>255</v>
      </c>
      <c r="BO358" s="12">
        <v>0</v>
      </c>
      <c r="BP358" s="12">
        <v>0</v>
      </c>
      <c r="BQ358" s="12">
        <v>0</v>
      </c>
      <c r="BR358" s="12">
        <v>0</v>
      </c>
      <c r="BS358" s="12">
        <v>0</v>
      </c>
      <c r="BT358" s="12">
        <v>0</v>
      </c>
    </row>
    <row r="359" spans="1:72" hidden="1" x14ac:dyDescent="0.25">
      <c r="A359" s="12" t="s">
        <v>240</v>
      </c>
      <c r="B359" s="12" t="s">
        <v>1108</v>
      </c>
      <c r="C359" s="12" t="s">
        <v>1109</v>
      </c>
      <c r="D359" s="12" t="s">
        <v>277</v>
      </c>
      <c r="E359" s="12">
        <v>669.37058999999999</v>
      </c>
      <c r="F359" s="12" t="s">
        <v>1110</v>
      </c>
      <c r="G359" s="12" t="s">
        <v>1111</v>
      </c>
      <c r="H359" s="12" t="s">
        <v>24</v>
      </c>
      <c r="I359" s="12" t="s">
        <v>26</v>
      </c>
      <c r="J359" s="12" t="s">
        <v>1709</v>
      </c>
      <c r="K359" s="12">
        <v>60000</v>
      </c>
      <c r="N359" s="12">
        <v>669.37058999999999</v>
      </c>
      <c r="O359" s="12" t="s">
        <v>1769</v>
      </c>
      <c r="P359" s="12" t="s">
        <v>1770</v>
      </c>
      <c r="Q359" s="12" t="s">
        <v>1885</v>
      </c>
      <c r="R359" s="12">
        <v>10825.878245601451</v>
      </c>
      <c r="S359" s="12">
        <v>10825.878245601451</v>
      </c>
      <c r="T359" s="12">
        <v>7246.5244899999998</v>
      </c>
      <c r="U359" s="12">
        <v>18.9963867585003</v>
      </c>
      <c r="V359" s="12">
        <v>18.9963867585003</v>
      </c>
      <c r="W359" s="12">
        <v>34.19</v>
      </c>
      <c r="X359" s="12">
        <v>34.19</v>
      </c>
      <c r="Y359" s="12" t="s">
        <v>246</v>
      </c>
      <c r="Z359" s="12" t="s">
        <v>247</v>
      </c>
      <c r="AA359" s="12" t="s">
        <v>248</v>
      </c>
      <c r="AB359" s="12">
        <v>330000</v>
      </c>
      <c r="AE359" s="12">
        <v>669.37058999999999</v>
      </c>
      <c r="AF359" s="12" t="s">
        <v>249</v>
      </c>
      <c r="AG359" s="12" t="s">
        <v>250</v>
      </c>
      <c r="AH359" s="12" t="s">
        <v>1772</v>
      </c>
      <c r="AI359" s="12">
        <v>61164.936269603801</v>
      </c>
      <c r="AJ359" s="12">
        <v>40942.00937</v>
      </c>
      <c r="AK359" s="12">
        <v>68.26579491586925</v>
      </c>
      <c r="AL359" s="12">
        <v>68.26579491586925</v>
      </c>
      <c r="AM359" s="12">
        <v>53.76</v>
      </c>
      <c r="AN359" s="12">
        <v>53.76</v>
      </c>
      <c r="AO359" s="12" t="s">
        <v>256</v>
      </c>
      <c r="AP359" s="12" t="s">
        <v>257</v>
      </c>
      <c r="AQ359" s="12" t="s">
        <v>258</v>
      </c>
      <c r="AR359" s="12">
        <v>200000</v>
      </c>
      <c r="AU359" s="12">
        <v>568.96500000000003</v>
      </c>
      <c r="AV359" s="12" t="s">
        <v>249</v>
      </c>
      <c r="AW359" s="12" t="s">
        <v>250</v>
      </c>
      <c r="AX359" s="12" t="s">
        <v>255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</row>
    <row r="360" spans="1:72" x14ac:dyDescent="0.25">
      <c r="A360" s="12" t="s">
        <v>240</v>
      </c>
      <c r="B360" s="12" t="s">
        <v>153</v>
      </c>
      <c r="C360" s="12" t="s">
        <v>154</v>
      </c>
      <c r="D360" s="12" t="s">
        <v>265</v>
      </c>
      <c r="E360" s="12">
        <v>56.317059999999998</v>
      </c>
      <c r="F360" s="12" t="s">
        <v>1113</v>
      </c>
      <c r="G360" s="12" t="s">
        <v>1114</v>
      </c>
      <c r="H360" s="12" t="s">
        <v>15</v>
      </c>
      <c r="I360" s="12" t="s">
        <v>17</v>
      </c>
      <c r="J360" s="12" t="s">
        <v>1709</v>
      </c>
      <c r="K360" s="12">
        <v>150000</v>
      </c>
      <c r="N360" s="12">
        <v>56.317059999999998</v>
      </c>
      <c r="O360" s="12" t="s">
        <v>1714</v>
      </c>
      <c r="P360" s="12" t="s">
        <v>1715</v>
      </c>
      <c r="Q360" s="12" t="s">
        <v>1886</v>
      </c>
      <c r="R360" s="12">
        <v>14372.718386314409</v>
      </c>
      <c r="S360" s="12">
        <v>14372.718386314409</v>
      </c>
      <c r="T360" s="12">
        <v>809.42922999999996</v>
      </c>
      <c r="U360" s="12">
        <v>18.200389006277071</v>
      </c>
      <c r="V360" s="12">
        <v>18.200389006277071</v>
      </c>
      <c r="W360" s="12">
        <v>47.38</v>
      </c>
      <c r="X360" s="12">
        <v>47.38</v>
      </c>
      <c r="Y360" s="12" t="s">
        <v>246</v>
      </c>
      <c r="Z360" s="12" t="s">
        <v>247</v>
      </c>
      <c r="AA360" s="12" t="s">
        <v>248</v>
      </c>
      <c r="AB360" s="12">
        <v>330000</v>
      </c>
      <c r="AE360" s="12">
        <v>56.317059999999998</v>
      </c>
      <c r="AF360" s="12" t="s">
        <v>249</v>
      </c>
      <c r="AG360" s="12" t="s">
        <v>250</v>
      </c>
      <c r="AH360" s="12" t="s">
        <v>1717</v>
      </c>
      <c r="AI360" s="12">
        <v>83635.64339466262</v>
      </c>
      <c r="AJ360" s="12">
        <v>4710.1134499999998</v>
      </c>
      <c r="AK360" s="12">
        <v>82.957548761313234</v>
      </c>
      <c r="AL360" s="12">
        <v>82.957548761313234</v>
      </c>
      <c r="AM360" s="12">
        <v>60.49</v>
      </c>
      <c r="AN360" s="12">
        <v>60.49</v>
      </c>
      <c r="AO360" s="12" t="s">
        <v>252</v>
      </c>
      <c r="AP360" s="12" t="s">
        <v>253</v>
      </c>
      <c r="AQ360" s="12" t="s">
        <v>254</v>
      </c>
      <c r="AR360" s="12">
        <v>130000</v>
      </c>
      <c r="AU360" s="12">
        <v>47.869500000000002</v>
      </c>
      <c r="AV360" s="12" t="s">
        <v>249</v>
      </c>
      <c r="AW360" s="12" t="s">
        <v>250</v>
      </c>
      <c r="AX360" s="12" t="s">
        <v>255</v>
      </c>
      <c r="AY360" s="12">
        <v>0</v>
      </c>
      <c r="AZ360" s="12">
        <v>0</v>
      </c>
      <c r="BA360" s="12">
        <v>0</v>
      </c>
      <c r="BB360" s="12">
        <v>0</v>
      </c>
      <c r="BC360" s="12">
        <v>0</v>
      </c>
      <c r="BD360" s="12">
        <v>0</v>
      </c>
      <c r="BE360" s="12" t="s">
        <v>256</v>
      </c>
      <c r="BF360" s="12" t="s">
        <v>257</v>
      </c>
      <c r="BG360" s="12" t="s">
        <v>258</v>
      </c>
      <c r="BH360" s="12">
        <v>200000</v>
      </c>
      <c r="BK360" s="12">
        <v>7.1804300000000003</v>
      </c>
      <c r="BL360" s="12" t="s">
        <v>249</v>
      </c>
      <c r="BM360" s="12" t="s">
        <v>250</v>
      </c>
      <c r="BN360" s="12" t="s">
        <v>255</v>
      </c>
      <c r="BO360" s="12">
        <v>0</v>
      </c>
      <c r="BP360" s="12">
        <v>0</v>
      </c>
      <c r="BQ360" s="12">
        <v>0</v>
      </c>
      <c r="BR360" s="12">
        <v>0</v>
      </c>
      <c r="BS360" s="12">
        <v>0</v>
      </c>
      <c r="BT360" s="12">
        <v>0</v>
      </c>
    </row>
    <row r="361" spans="1:72" x14ac:dyDescent="0.25">
      <c r="A361" s="12" t="s">
        <v>240</v>
      </c>
      <c r="B361" s="12" t="s">
        <v>153</v>
      </c>
      <c r="C361" s="12" t="s">
        <v>154</v>
      </c>
      <c r="D361" s="12" t="s">
        <v>265</v>
      </c>
      <c r="E361" s="12">
        <v>80.452939999999998</v>
      </c>
      <c r="F361" s="12" t="s">
        <v>1113</v>
      </c>
      <c r="G361" s="12" t="s">
        <v>1114</v>
      </c>
      <c r="H361" s="12" t="s">
        <v>15</v>
      </c>
      <c r="I361" s="12" t="s">
        <v>17</v>
      </c>
      <c r="J361" s="12" t="s">
        <v>1709</v>
      </c>
      <c r="K361" s="12">
        <v>150000</v>
      </c>
      <c r="N361" s="12">
        <v>80.452939999999998</v>
      </c>
      <c r="O361" s="12" t="s">
        <v>1714</v>
      </c>
      <c r="P361" s="12" t="s">
        <v>1715</v>
      </c>
      <c r="Q361" s="12" t="s">
        <v>1886</v>
      </c>
      <c r="R361" s="12">
        <v>14372.718386314409</v>
      </c>
      <c r="S361" s="12">
        <v>14372.718386314409</v>
      </c>
      <c r="T361" s="12">
        <v>1156.32746</v>
      </c>
      <c r="U361" s="12">
        <v>18.200389006277071</v>
      </c>
      <c r="V361" s="12">
        <v>18.200389006277071</v>
      </c>
      <c r="W361" s="12">
        <v>47.38</v>
      </c>
      <c r="X361" s="12">
        <v>47.38</v>
      </c>
      <c r="Y361" s="12" t="s">
        <v>246</v>
      </c>
      <c r="Z361" s="12" t="s">
        <v>247</v>
      </c>
      <c r="AA361" s="12" t="s">
        <v>248</v>
      </c>
      <c r="AB361" s="12">
        <v>330000</v>
      </c>
      <c r="AE361" s="12">
        <v>80.452939999999998</v>
      </c>
      <c r="AF361" s="12" t="s">
        <v>249</v>
      </c>
      <c r="AG361" s="12" t="s">
        <v>250</v>
      </c>
      <c r="AH361" s="12" t="s">
        <v>1717</v>
      </c>
      <c r="AI361" s="12">
        <v>83635.64339466262</v>
      </c>
      <c r="AJ361" s="12">
        <v>6728.7335000000003</v>
      </c>
      <c r="AK361" s="12">
        <v>82.957548761313234</v>
      </c>
      <c r="AL361" s="12">
        <v>82.957548761313234</v>
      </c>
      <c r="AM361" s="12">
        <v>60.49</v>
      </c>
      <c r="AN361" s="12">
        <v>60.49</v>
      </c>
      <c r="AO361" s="12" t="s">
        <v>256</v>
      </c>
      <c r="AP361" s="12" t="s">
        <v>257</v>
      </c>
      <c r="AQ361" s="12" t="s">
        <v>258</v>
      </c>
      <c r="AR361" s="12">
        <v>200000</v>
      </c>
      <c r="AU361" s="12">
        <v>68.385000000000005</v>
      </c>
      <c r="AV361" s="12" t="s">
        <v>249</v>
      </c>
      <c r="AW361" s="12" t="s">
        <v>250</v>
      </c>
      <c r="AX361" s="12" t="s">
        <v>255</v>
      </c>
      <c r="AY361" s="12">
        <v>0</v>
      </c>
      <c r="AZ361" s="12">
        <v>0</v>
      </c>
      <c r="BA361" s="12">
        <v>0</v>
      </c>
      <c r="BB361" s="12">
        <v>0</v>
      </c>
      <c r="BC361" s="12">
        <v>0</v>
      </c>
      <c r="BD361" s="12">
        <v>0</v>
      </c>
    </row>
    <row r="362" spans="1:72" hidden="1" x14ac:dyDescent="0.25">
      <c r="A362" s="12" t="s">
        <v>240</v>
      </c>
      <c r="B362" s="12" t="s">
        <v>1116</v>
      </c>
      <c r="C362" s="12" t="s">
        <v>1117</v>
      </c>
      <c r="D362" s="12" t="s">
        <v>271</v>
      </c>
      <c r="E362" s="12">
        <v>337.64706000000001</v>
      </c>
      <c r="F362" s="12" t="s">
        <v>1118</v>
      </c>
      <c r="G362" s="12" t="s">
        <v>1119</v>
      </c>
      <c r="H362" s="12" t="s">
        <v>246</v>
      </c>
      <c r="I362" s="12" t="s">
        <v>247</v>
      </c>
      <c r="J362" s="12" t="s">
        <v>248</v>
      </c>
      <c r="K362" s="12">
        <v>330000</v>
      </c>
      <c r="N362" s="12">
        <v>337.64706000000001</v>
      </c>
      <c r="O362" s="12" t="s">
        <v>249</v>
      </c>
      <c r="P362" s="12" t="s">
        <v>250</v>
      </c>
      <c r="Q362" s="12" t="s">
        <v>1120</v>
      </c>
      <c r="R362" s="12">
        <v>51981.590486840367</v>
      </c>
      <c r="S362" s="12">
        <v>51981.590486840367</v>
      </c>
      <c r="T362" s="12">
        <v>17551.431140000001</v>
      </c>
      <c r="U362" s="12">
        <v>73.599164040641625</v>
      </c>
      <c r="V362" s="12">
        <v>73.599164040641625</v>
      </c>
      <c r="W362" s="12">
        <v>42.38</v>
      </c>
      <c r="X362" s="12">
        <v>42.38</v>
      </c>
      <c r="Y362" s="12" t="s">
        <v>252</v>
      </c>
      <c r="Z362" s="12" t="s">
        <v>253</v>
      </c>
      <c r="AA362" s="12" t="s">
        <v>254</v>
      </c>
      <c r="AB362" s="12">
        <v>130000</v>
      </c>
      <c r="AE362" s="12">
        <v>287</v>
      </c>
      <c r="AF362" s="12" t="s">
        <v>249</v>
      </c>
      <c r="AG362" s="12" t="s">
        <v>250</v>
      </c>
      <c r="AH362" s="12" t="s">
        <v>255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2">
        <v>0</v>
      </c>
      <c r="AO362" s="12" t="s">
        <v>256</v>
      </c>
      <c r="AP362" s="12" t="s">
        <v>257</v>
      </c>
      <c r="AQ362" s="12" t="s">
        <v>258</v>
      </c>
      <c r="AR362" s="12">
        <v>200000</v>
      </c>
      <c r="AU362" s="12">
        <v>43.05</v>
      </c>
      <c r="AV362" s="12" t="s">
        <v>249</v>
      </c>
      <c r="AW362" s="12" t="s">
        <v>250</v>
      </c>
      <c r="AX362" s="12" t="s">
        <v>255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</row>
    <row r="363" spans="1:72" hidden="1" x14ac:dyDescent="0.25">
      <c r="A363" s="12" t="s">
        <v>240</v>
      </c>
      <c r="B363" s="12" t="s">
        <v>1116</v>
      </c>
      <c r="C363" s="12" t="s">
        <v>1117</v>
      </c>
      <c r="D363" s="12" t="s">
        <v>271</v>
      </c>
      <c r="E363" s="12">
        <v>482.35293999999999</v>
      </c>
      <c r="F363" s="12" t="s">
        <v>1118</v>
      </c>
      <c r="G363" s="12" t="s">
        <v>1119</v>
      </c>
      <c r="H363" s="12" t="s">
        <v>246</v>
      </c>
      <c r="I363" s="12" t="s">
        <v>247</v>
      </c>
      <c r="J363" s="12" t="s">
        <v>248</v>
      </c>
      <c r="K363" s="12">
        <v>330000</v>
      </c>
      <c r="N363" s="12">
        <v>482.35293999999999</v>
      </c>
      <c r="O363" s="12" t="s">
        <v>249</v>
      </c>
      <c r="P363" s="12" t="s">
        <v>250</v>
      </c>
      <c r="Q363" s="12" t="s">
        <v>1120</v>
      </c>
      <c r="R363" s="12">
        <v>51981.590486840367</v>
      </c>
      <c r="S363" s="12">
        <v>51981.590486840367</v>
      </c>
      <c r="T363" s="12">
        <v>25073.47306</v>
      </c>
      <c r="U363" s="12">
        <v>73.599164040641625</v>
      </c>
      <c r="V363" s="12">
        <v>73.599164040641625</v>
      </c>
      <c r="W363" s="12">
        <v>42.38</v>
      </c>
      <c r="X363" s="12">
        <v>42.38</v>
      </c>
      <c r="Y363" s="12" t="s">
        <v>256</v>
      </c>
      <c r="Z363" s="12" t="s">
        <v>257</v>
      </c>
      <c r="AA363" s="12" t="s">
        <v>258</v>
      </c>
      <c r="AB363" s="12">
        <v>200000</v>
      </c>
      <c r="AE363" s="12">
        <v>410</v>
      </c>
      <c r="AF363" s="12" t="s">
        <v>249</v>
      </c>
      <c r="AG363" s="12" t="s">
        <v>250</v>
      </c>
      <c r="AH363" s="12" t="s">
        <v>255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2">
        <v>0</v>
      </c>
    </row>
    <row r="364" spans="1:72" hidden="1" x14ac:dyDescent="0.25">
      <c r="A364" s="12" t="s">
        <v>240</v>
      </c>
      <c r="B364" s="12" t="s">
        <v>1121</v>
      </c>
      <c r="C364" s="12" t="s">
        <v>1122</v>
      </c>
      <c r="D364" s="12" t="s">
        <v>366</v>
      </c>
      <c r="E364" s="12">
        <v>44.297649999999997</v>
      </c>
      <c r="F364" s="12" t="s">
        <v>1123</v>
      </c>
      <c r="G364" s="12" t="s">
        <v>1124</v>
      </c>
      <c r="H364" s="12" t="s">
        <v>27</v>
      </c>
      <c r="I364" s="12" t="s">
        <v>29</v>
      </c>
      <c r="J364" s="12" t="s">
        <v>1709</v>
      </c>
      <c r="K364" s="12">
        <v>50000</v>
      </c>
      <c r="N364" s="12">
        <v>44.297649999999997</v>
      </c>
      <c r="O364" s="12" t="s">
        <v>1759</v>
      </c>
      <c r="P364" s="12" t="s">
        <v>1760</v>
      </c>
      <c r="Q364" s="12" t="s">
        <v>1887</v>
      </c>
      <c r="R364" s="12">
        <v>10766.170105368879</v>
      </c>
      <c r="S364" s="12">
        <v>10766.170105368879</v>
      </c>
      <c r="T364" s="12">
        <v>476.916</v>
      </c>
      <c r="U364" s="12">
        <v>14.53719433074707</v>
      </c>
      <c r="V364" s="12">
        <v>14.53719433074707</v>
      </c>
      <c r="W364" s="12">
        <v>44.44</v>
      </c>
      <c r="X364" s="12">
        <v>44.44</v>
      </c>
      <c r="Y364" s="12" t="s">
        <v>246</v>
      </c>
      <c r="Z364" s="12" t="s">
        <v>247</v>
      </c>
      <c r="AA364" s="12" t="s">
        <v>248</v>
      </c>
      <c r="AB364" s="12">
        <v>330000</v>
      </c>
      <c r="AE364" s="12">
        <v>44.297649999999997</v>
      </c>
      <c r="AF364" s="12" t="s">
        <v>249</v>
      </c>
      <c r="AG364" s="12" t="s">
        <v>250</v>
      </c>
      <c r="AH364" s="12" t="s">
        <v>1762</v>
      </c>
      <c r="AI364" s="12">
        <v>185603.43542939529</v>
      </c>
      <c r="AJ364" s="12">
        <v>8221.7954699999991</v>
      </c>
      <c r="AK364" s="12">
        <v>171.94796859486169</v>
      </c>
      <c r="AL364" s="12">
        <v>171.94796859486169</v>
      </c>
      <c r="AM364" s="12">
        <v>64.760000000000005</v>
      </c>
      <c r="AN364" s="12">
        <v>64.760000000000005</v>
      </c>
      <c r="AO364" s="12" t="s">
        <v>252</v>
      </c>
      <c r="AP364" s="12" t="s">
        <v>253</v>
      </c>
      <c r="AQ364" s="12" t="s">
        <v>254</v>
      </c>
      <c r="AR364" s="12">
        <v>130000</v>
      </c>
      <c r="AU364" s="12">
        <v>37.652999999999999</v>
      </c>
      <c r="AV364" s="12" t="s">
        <v>249</v>
      </c>
      <c r="AW364" s="12" t="s">
        <v>250</v>
      </c>
      <c r="AX364" s="12" t="s">
        <v>255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  <c r="BE364" s="12" t="s">
        <v>256</v>
      </c>
      <c r="BF364" s="12" t="s">
        <v>257</v>
      </c>
      <c r="BG364" s="12" t="s">
        <v>258</v>
      </c>
      <c r="BH364" s="12">
        <v>200000</v>
      </c>
      <c r="BK364" s="12">
        <v>5.6479499999999998</v>
      </c>
      <c r="BL364" s="12" t="s">
        <v>249</v>
      </c>
      <c r="BM364" s="12" t="s">
        <v>250</v>
      </c>
      <c r="BN364" s="12" t="s">
        <v>255</v>
      </c>
      <c r="BO364" s="12">
        <v>0</v>
      </c>
      <c r="BP364" s="12">
        <v>0</v>
      </c>
      <c r="BQ364" s="12">
        <v>0</v>
      </c>
      <c r="BR364" s="12">
        <v>0</v>
      </c>
      <c r="BS364" s="12">
        <v>0</v>
      </c>
      <c r="BT364" s="12">
        <v>0</v>
      </c>
    </row>
    <row r="365" spans="1:72" hidden="1" x14ac:dyDescent="0.25">
      <c r="A365" s="12" t="s">
        <v>240</v>
      </c>
      <c r="B365" s="12" t="s">
        <v>1121</v>
      </c>
      <c r="C365" s="12" t="s">
        <v>1122</v>
      </c>
      <c r="D365" s="12" t="s">
        <v>366</v>
      </c>
      <c r="E365" s="12">
        <v>63.282350000000001</v>
      </c>
      <c r="F365" s="12" t="s">
        <v>1123</v>
      </c>
      <c r="G365" s="12" t="s">
        <v>1124</v>
      </c>
      <c r="H365" s="12" t="s">
        <v>27</v>
      </c>
      <c r="I365" s="12" t="s">
        <v>29</v>
      </c>
      <c r="J365" s="12" t="s">
        <v>1709</v>
      </c>
      <c r="K365" s="12">
        <v>50000</v>
      </c>
      <c r="N365" s="12">
        <v>63.282350000000001</v>
      </c>
      <c r="O365" s="12" t="s">
        <v>1759</v>
      </c>
      <c r="P365" s="12" t="s">
        <v>1760</v>
      </c>
      <c r="Q365" s="12" t="s">
        <v>1887</v>
      </c>
      <c r="R365" s="12">
        <v>10766.170105368879</v>
      </c>
      <c r="S365" s="12">
        <v>10766.170105368879</v>
      </c>
      <c r="T365" s="12">
        <v>681.30858000000001</v>
      </c>
      <c r="U365" s="12">
        <v>14.53719433074707</v>
      </c>
      <c r="V365" s="12">
        <v>14.53719433074707</v>
      </c>
      <c r="W365" s="12">
        <v>44.44</v>
      </c>
      <c r="X365" s="12">
        <v>44.44</v>
      </c>
      <c r="Y365" s="12" t="s">
        <v>246</v>
      </c>
      <c r="Z365" s="12" t="s">
        <v>247</v>
      </c>
      <c r="AA365" s="12" t="s">
        <v>248</v>
      </c>
      <c r="AB365" s="12">
        <v>330000</v>
      </c>
      <c r="AE365" s="12">
        <v>63.282350000000001</v>
      </c>
      <c r="AF365" s="12" t="s">
        <v>249</v>
      </c>
      <c r="AG365" s="12" t="s">
        <v>250</v>
      </c>
      <c r="AH365" s="12" t="s">
        <v>1762</v>
      </c>
      <c r="AI365" s="12">
        <v>185603.43542939529</v>
      </c>
      <c r="AJ365" s="12">
        <v>11745.42211</v>
      </c>
      <c r="AK365" s="12">
        <v>171.94796859486169</v>
      </c>
      <c r="AL365" s="12">
        <v>171.94796859486169</v>
      </c>
      <c r="AM365" s="12">
        <v>64.760000000000005</v>
      </c>
      <c r="AN365" s="12">
        <v>64.760000000000005</v>
      </c>
      <c r="AO365" s="12" t="s">
        <v>256</v>
      </c>
      <c r="AP365" s="12" t="s">
        <v>257</v>
      </c>
      <c r="AQ365" s="12" t="s">
        <v>258</v>
      </c>
      <c r="AR365" s="12">
        <v>200000</v>
      </c>
      <c r="AU365" s="12">
        <v>53.79</v>
      </c>
      <c r="AV365" s="12" t="s">
        <v>249</v>
      </c>
      <c r="AW365" s="12" t="s">
        <v>250</v>
      </c>
      <c r="AX365" s="12" t="s">
        <v>255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</row>
    <row r="366" spans="1:72" hidden="1" x14ac:dyDescent="0.25">
      <c r="A366" s="12" t="s">
        <v>240</v>
      </c>
      <c r="B366" s="12" t="s">
        <v>1126</v>
      </c>
      <c r="C366" s="12" t="s">
        <v>1127</v>
      </c>
      <c r="D366" s="12" t="s">
        <v>523</v>
      </c>
      <c r="E366" s="12">
        <v>68.900589999999994</v>
      </c>
      <c r="F366" s="12" t="s">
        <v>1128</v>
      </c>
      <c r="G366" s="12" t="s">
        <v>1129</v>
      </c>
      <c r="H366" s="12" t="s">
        <v>9</v>
      </c>
      <c r="I366" s="12" t="s">
        <v>11</v>
      </c>
      <c r="J366" s="12" t="s">
        <v>1709</v>
      </c>
      <c r="K366" s="12">
        <v>150000</v>
      </c>
      <c r="N366" s="12">
        <v>68.900589999999994</v>
      </c>
      <c r="O366" s="12" t="s">
        <v>1718</v>
      </c>
      <c r="P366" s="12" t="s">
        <v>1719</v>
      </c>
      <c r="Q366" s="12" t="s">
        <v>1888</v>
      </c>
      <c r="R366" s="12">
        <v>16434.18746234689</v>
      </c>
      <c r="S366" s="12">
        <v>16434.18746234689</v>
      </c>
      <c r="T366" s="12">
        <v>1132.32518</v>
      </c>
      <c r="U366" s="12">
        <v>17.73416741440716</v>
      </c>
      <c r="V366" s="12">
        <v>17.73416741440716</v>
      </c>
      <c r="W366" s="12">
        <v>55.6</v>
      </c>
      <c r="X366" s="12">
        <v>55.6</v>
      </c>
      <c r="Y366" s="12" t="s">
        <v>246</v>
      </c>
      <c r="Z366" s="12" t="s">
        <v>247</v>
      </c>
      <c r="AA366" s="12" t="s">
        <v>248</v>
      </c>
      <c r="AB366" s="12">
        <v>330000</v>
      </c>
      <c r="AE366" s="12">
        <v>68.900589999999994</v>
      </c>
      <c r="AF366" s="12" t="s">
        <v>249</v>
      </c>
      <c r="AG366" s="12" t="s">
        <v>250</v>
      </c>
      <c r="AH366" s="12" t="s">
        <v>1721</v>
      </c>
      <c r="AI366" s="12">
        <v>112115.4742760909</v>
      </c>
      <c r="AJ366" s="12">
        <v>7724.8221299999996</v>
      </c>
      <c r="AK366" s="12">
        <v>133.28412544522311</v>
      </c>
      <c r="AL366" s="12">
        <v>133.28412544522311</v>
      </c>
      <c r="AM366" s="12">
        <v>50.47</v>
      </c>
      <c r="AN366" s="12">
        <v>50.47</v>
      </c>
      <c r="AO366" s="12" t="s">
        <v>252</v>
      </c>
      <c r="AP366" s="12" t="s">
        <v>253</v>
      </c>
      <c r="AQ366" s="12" t="s">
        <v>254</v>
      </c>
      <c r="AR366" s="12">
        <v>130000</v>
      </c>
      <c r="AU366" s="12">
        <v>58.5655</v>
      </c>
      <c r="AV366" s="12" t="s">
        <v>249</v>
      </c>
      <c r="AW366" s="12" t="s">
        <v>250</v>
      </c>
      <c r="AX366" s="12" t="s">
        <v>255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2" t="s">
        <v>256</v>
      </c>
      <c r="BF366" s="12" t="s">
        <v>257</v>
      </c>
      <c r="BG366" s="12" t="s">
        <v>258</v>
      </c>
      <c r="BH366" s="12">
        <v>200000</v>
      </c>
      <c r="BK366" s="12">
        <v>8.7848299999999995</v>
      </c>
      <c r="BL366" s="12" t="s">
        <v>249</v>
      </c>
      <c r="BM366" s="12" t="s">
        <v>250</v>
      </c>
      <c r="BN366" s="12" t="s">
        <v>255</v>
      </c>
      <c r="BO366" s="12">
        <v>0</v>
      </c>
      <c r="BP366" s="12">
        <v>0</v>
      </c>
      <c r="BQ366" s="12">
        <v>0</v>
      </c>
      <c r="BR366" s="12">
        <v>0</v>
      </c>
      <c r="BS366" s="12">
        <v>0</v>
      </c>
      <c r="BT366" s="12">
        <v>0</v>
      </c>
    </row>
    <row r="367" spans="1:72" hidden="1" x14ac:dyDescent="0.25">
      <c r="A367" s="12" t="s">
        <v>240</v>
      </c>
      <c r="B367" s="12" t="s">
        <v>1126</v>
      </c>
      <c r="C367" s="12" t="s">
        <v>1127</v>
      </c>
      <c r="D367" s="12" t="s">
        <v>523</v>
      </c>
      <c r="E367" s="12">
        <v>98.429410000000004</v>
      </c>
      <c r="F367" s="12" t="s">
        <v>1128</v>
      </c>
      <c r="G367" s="12" t="s">
        <v>1129</v>
      </c>
      <c r="H367" s="12" t="s">
        <v>9</v>
      </c>
      <c r="I367" s="12" t="s">
        <v>11</v>
      </c>
      <c r="J367" s="12" t="s">
        <v>1709</v>
      </c>
      <c r="K367" s="12">
        <v>150000</v>
      </c>
      <c r="N367" s="12">
        <v>98.429410000000004</v>
      </c>
      <c r="O367" s="12" t="s">
        <v>1718</v>
      </c>
      <c r="P367" s="12" t="s">
        <v>1719</v>
      </c>
      <c r="Q367" s="12" t="s">
        <v>1888</v>
      </c>
      <c r="R367" s="12">
        <v>16434.18746234689</v>
      </c>
      <c r="S367" s="12">
        <v>16434.18746234689</v>
      </c>
      <c r="T367" s="12">
        <v>1617.6074100000001</v>
      </c>
      <c r="U367" s="12">
        <v>17.73416741440716</v>
      </c>
      <c r="V367" s="12">
        <v>17.73416741440716</v>
      </c>
      <c r="W367" s="12">
        <v>55.6</v>
      </c>
      <c r="X367" s="12">
        <v>55.6</v>
      </c>
      <c r="Y367" s="12" t="s">
        <v>246</v>
      </c>
      <c r="Z367" s="12" t="s">
        <v>247</v>
      </c>
      <c r="AA367" s="12" t="s">
        <v>248</v>
      </c>
      <c r="AB367" s="12">
        <v>330000</v>
      </c>
      <c r="AE367" s="12">
        <v>98.429410000000004</v>
      </c>
      <c r="AF367" s="12" t="s">
        <v>249</v>
      </c>
      <c r="AG367" s="12" t="s">
        <v>250</v>
      </c>
      <c r="AH367" s="12" t="s">
        <v>1721</v>
      </c>
      <c r="AI367" s="12">
        <v>112115.4742760909</v>
      </c>
      <c r="AJ367" s="12">
        <v>11035.46018</v>
      </c>
      <c r="AK367" s="12">
        <v>133.28412544522311</v>
      </c>
      <c r="AL367" s="12">
        <v>133.28412544522311</v>
      </c>
      <c r="AM367" s="12">
        <v>50.47</v>
      </c>
      <c r="AN367" s="12">
        <v>50.47</v>
      </c>
      <c r="AO367" s="12" t="s">
        <v>256</v>
      </c>
      <c r="AP367" s="12" t="s">
        <v>257</v>
      </c>
      <c r="AQ367" s="12" t="s">
        <v>258</v>
      </c>
      <c r="AR367" s="12">
        <v>200000</v>
      </c>
      <c r="AU367" s="12">
        <v>83.665000000000006</v>
      </c>
      <c r="AV367" s="12" t="s">
        <v>249</v>
      </c>
      <c r="AW367" s="12" t="s">
        <v>250</v>
      </c>
      <c r="AX367" s="12" t="s">
        <v>255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</row>
    <row r="368" spans="1:72" hidden="1" x14ac:dyDescent="0.25">
      <c r="A368" s="12" t="s">
        <v>240</v>
      </c>
      <c r="B368" s="12" t="s">
        <v>1131</v>
      </c>
      <c r="C368" s="12" t="s">
        <v>1132</v>
      </c>
      <c r="D368" s="12" t="s">
        <v>621</v>
      </c>
      <c r="E368" s="12">
        <v>102.25765</v>
      </c>
      <c r="F368" s="12" t="s">
        <v>1133</v>
      </c>
      <c r="G368" s="12" t="s">
        <v>1134</v>
      </c>
      <c r="H368" s="12" t="s">
        <v>18</v>
      </c>
      <c r="I368" s="12" t="s">
        <v>20</v>
      </c>
      <c r="J368" s="12" t="s">
        <v>1709</v>
      </c>
      <c r="K368" s="12">
        <v>100000</v>
      </c>
      <c r="N368" s="12">
        <v>102.25765</v>
      </c>
      <c r="O368" s="12" t="s">
        <v>1726</v>
      </c>
      <c r="P368" s="12" t="s">
        <v>1727</v>
      </c>
      <c r="Q368" s="12" t="s">
        <v>1889</v>
      </c>
      <c r="R368" s="12">
        <v>33598.694414009573</v>
      </c>
      <c r="S368" s="12">
        <v>33598.694414009573</v>
      </c>
      <c r="T368" s="12">
        <v>3435.72343</v>
      </c>
      <c r="U368" s="12">
        <v>30.889781008690619</v>
      </c>
      <c r="V368" s="12">
        <v>30.889781008690619</v>
      </c>
      <c r="W368" s="12">
        <v>65.260000000000005</v>
      </c>
      <c r="X368" s="12">
        <v>65.260000000000005</v>
      </c>
      <c r="Y368" s="12" t="s">
        <v>246</v>
      </c>
      <c r="Z368" s="12" t="s">
        <v>247</v>
      </c>
      <c r="AA368" s="12" t="s">
        <v>248</v>
      </c>
      <c r="AB368" s="12">
        <v>330000</v>
      </c>
      <c r="AE368" s="12">
        <v>102.25765</v>
      </c>
      <c r="AF368" s="12" t="s">
        <v>249</v>
      </c>
      <c r="AG368" s="12" t="s">
        <v>250</v>
      </c>
      <c r="AH368" s="12" t="s">
        <v>1729</v>
      </c>
      <c r="AI368" s="12">
        <v>72807.185909893757</v>
      </c>
      <c r="AJ368" s="12">
        <v>7445.0915199999999</v>
      </c>
      <c r="AK368" s="12">
        <v>80.117866425938217</v>
      </c>
      <c r="AL368" s="12">
        <v>80.117866425938217</v>
      </c>
      <c r="AM368" s="12">
        <v>54.53</v>
      </c>
      <c r="AN368" s="12">
        <v>54.53</v>
      </c>
      <c r="AO368" s="12" t="s">
        <v>252</v>
      </c>
      <c r="AP368" s="12" t="s">
        <v>253</v>
      </c>
      <c r="AQ368" s="12" t="s">
        <v>254</v>
      </c>
      <c r="AR368" s="12">
        <v>130000</v>
      </c>
      <c r="AU368" s="12">
        <v>86.918999999999997</v>
      </c>
      <c r="AV368" s="12" t="s">
        <v>249</v>
      </c>
      <c r="AW368" s="12" t="s">
        <v>250</v>
      </c>
      <c r="AX368" s="12" t="s">
        <v>255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2" t="s">
        <v>256</v>
      </c>
      <c r="BF368" s="12" t="s">
        <v>257</v>
      </c>
      <c r="BG368" s="12" t="s">
        <v>258</v>
      </c>
      <c r="BH368" s="12">
        <v>200000</v>
      </c>
      <c r="BK368" s="12">
        <v>13.037850000000001</v>
      </c>
      <c r="BL368" s="12" t="s">
        <v>249</v>
      </c>
      <c r="BM368" s="12" t="s">
        <v>250</v>
      </c>
      <c r="BN368" s="12" t="s">
        <v>255</v>
      </c>
      <c r="BO368" s="12">
        <v>0</v>
      </c>
      <c r="BP368" s="12">
        <v>0</v>
      </c>
      <c r="BQ368" s="12">
        <v>0</v>
      </c>
      <c r="BR368" s="12">
        <v>0</v>
      </c>
      <c r="BS368" s="12">
        <v>0</v>
      </c>
      <c r="BT368" s="12">
        <v>0</v>
      </c>
    </row>
    <row r="369" spans="1:72" hidden="1" x14ac:dyDescent="0.25">
      <c r="A369" s="12" t="s">
        <v>240</v>
      </c>
      <c r="B369" s="12" t="s">
        <v>1131</v>
      </c>
      <c r="C369" s="12" t="s">
        <v>1132</v>
      </c>
      <c r="D369" s="12" t="s">
        <v>621</v>
      </c>
      <c r="E369" s="12">
        <v>146.08234999999999</v>
      </c>
      <c r="F369" s="12" t="s">
        <v>1133</v>
      </c>
      <c r="G369" s="12" t="s">
        <v>1134</v>
      </c>
      <c r="H369" s="12" t="s">
        <v>18</v>
      </c>
      <c r="I369" s="12" t="s">
        <v>20</v>
      </c>
      <c r="J369" s="12" t="s">
        <v>1709</v>
      </c>
      <c r="K369" s="12">
        <v>100000</v>
      </c>
      <c r="N369" s="12">
        <v>146.08234999999999</v>
      </c>
      <c r="O369" s="12" t="s">
        <v>1726</v>
      </c>
      <c r="P369" s="12" t="s">
        <v>1727</v>
      </c>
      <c r="Q369" s="12" t="s">
        <v>1889</v>
      </c>
      <c r="R369" s="12">
        <v>33598.694414009573</v>
      </c>
      <c r="S369" s="12">
        <v>33598.694414009573</v>
      </c>
      <c r="T369" s="12">
        <v>4908.17634</v>
      </c>
      <c r="U369" s="12">
        <v>30.889781008690619</v>
      </c>
      <c r="V369" s="12">
        <v>30.889781008690619</v>
      </c>
      <c r="W369" s="12">
        <v>65.260000000000005</v>
      </c>
      <c r="X369" s="12">
        <v>65.260000000000005</v>
      </c>
      <c r="Y369" s="12" t="s">
        <v>246</v>
      </c>
      <c r="Z369" s="12" t="s">
        <v>247</v>
      </c>
      <c r="AA369" s="12" t="s">
        <v>248</v>
      </c>
      <c r="AB369" s="12">
        <v>330000</v>
      </c>
      <c r="AE369" s="12">
        <v>146.08234999999999</v>
      </c>
      <c r="AF369" s="12" t="s">
        <v>249</v>
      </c>
      <c r="AG369" s="12" t="s">
        <v>250</v>
      </c>
      <c r="AH369" s="12" t="s">
        <v>1729</v>
      </c>
      <c r="AI369" s="12">
        <v>72807.185909893757</v>
      </c>
      <c r="AJ369" s="12">
        <v>10635.84503</v>
      </c>
      <c r="AK369" s="12">
        <v>80.117866425938217</v>
      </c>
      <c r="AL369" s="12">
        <v>80.117866425938217</v>
      </c>
      <c r="AM369" s="12">
        <v>54.53</v>
      </c>
      <c r="AN369" s="12">
        <v>54.53</v>
      </c>
      <c r="AO369" s="12" t="s">
        <v>256</v>
      </c>
      <c r="AP369" s="12" t="s">
        <v>257</v>
      </c>
      <c r="AQ369" s="12" t="s">
        <v>258</v>
      </c>
      <c r="AR369" s="12">
        <v>200000</v>
      </c>
      <c r="AU369" s="12">
        <v>124.17</v>
      </c>
      <c r="AV369" s="12" t="s">
        <v>249</v>
      </c>
      <c r="AW369" s="12" t="s">
        <v>250</v>
      </c>
      <c r="AX369" s="12" t="s">
        <v>255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</row>
    <row r="370" spans="1:72" hidden="1" x14ac:dyDescent="0.25">
      <c r="A370" s="12" t="s">
        <v>240</v>
      </c>
      <c r="B370" s="12" t="s">
        <v>1136</v>
      </c>
      <c r="C370" s="12" t="s">
        <v>1137</v>
      </c>
      <c r="D370" s="12" t="s">
        <v>338</v>
      </c>
      <c r="E370" s="12">
        <v>39.541759999999996</v>
      </c>
      <c r="F370" s="12" t="s">
        <v>1138</v>
      </c>
      <c r="G370" s="12" t="s">
        <v>1139</v>
      </c>
      <c r="H370" s="12" t="s">
        <v>39</v>
      </c>
      <c r="I370" s="12" t="s">
        <v>41</v>
      </c>
      <c r="J370" s="12" t="s">
        <v>1709</v>
      </c>
      <c r="K370" s="12">
        <v>150000</v>
      </c>
      <c r="N370" s="12">
        <v>39.541759999999996</v>
      </c>
      <c r="O370" s="12" t="s">
        <v>1741</v>
      </c>
      <c r="P370" s="12" t="s">
        <v>1742</v>
      </c>
      <c r="Q370" s="12" t="s">
        <v>1890</v>
      </c>
      <c r="R370" s="12">
        <v>11216.303961502599</v>
      </c>
      <c r="S370" s="12">
        <v>11216.303961502599</v>
      </c>
      <c r="T370" s="12">
        <v>443.51245</v>
      </c>
      <c r="U370" s="12">
        <v>19.88320271714559</v>
      </c>
      <c r="V370" s="12">
        <v>19.88320271714559</v>
      </c>
      <c r="W370" s="12">
        <v>33.85</v>
      </c>
      <c r="X370" s="12">
        <v>33.85</v>
      </c>
      <c r="Y370" s="12" t="s">
        <v>246</v>
      </c>
      <c r="Z370" s="12" t="s">
        <v>247</v>
      </c>
      <c r="AA370" s="12" t="s">
        <v>248</v>
      </c>
      <c r="AB370" s="12">
        <v>330000</v>
      </c>
      <c r="AE370" s="12">
        <v>39.541759999999996</v>
      </c>
      <c r="AF370" s="12" t="s">
        <v>249</v>
      </c>
      <c r="AG370" s="12" t="s">
        <v>250</v>
      </c>
      <c r="AH370" s="12" t="s">
        <v>1744</v>
      </c>
      <c r="AI370" s="12">
        <v>195498.2459899674</v>
      </c>
      <c r="AJ370" s="12">
        <v>7730.3456399999995</v>
      </c>
      <c r="AK370" s="12">
        <v>201.67779500325199</v>
      </c>
      <c r="AL370" s="12">
        <v>201.67779500325199</v>
      </c>
      <c r="AM370" s="12">
        <v>58.16</v>
      </c>
      <c r="AN370" s="12">
        <v>58.16</v>
      </c>
      <c r="AO370" s="12" t="s">
        <v>252</v>
      </c>
      <c r="AP370" s="12" t="s">
        <v>253</v>
      </c>
      <c r="AQ370" s="12" t="s">
        <v>254</v>
      </c>
      <c r="AR370" s="12">
        <v>130000</v>
      </c>
      <c r="AU370" s="12">
        <v>33.610500000000002</v>
      </c>
      <c r="AV370" s="12" t="s">
        <v>249</v>
      </c>
      <c r="AW370" s="12" t="s">
        <v>250</v>
      </c>
      <c r="AX370" s="12" t="s">
        <v>255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 t="s">
        <v>256</v>
      </c>
      <c r="BF370" s="12" t="s">
        <v>257</v>
      </c>
      <c r="BG370" s="12" t="s">
        <v>258</v>
      </c>
      <c r="BH370" s="12">
        <v>200000</v>
      </c>
      <c r="BK370" s="12">
        <v>5.0415799999999997</v>
      </c>
      <c r="BL370" s="12" t="s">
        <v>249</v>
      </c>
      <c r="BM370" s="12" t="s">
        <v>250</v>
      </c>
      <c r="BN370" s="12" t="s">
        <v>255</v>
      </c>
      <c r="BO370" s="12">
        <v>0</v>
      </c>
      <c r="BP370" s="12">
        <v>0</v>
      </c>
      <c r="BQ370" s="12">
        <v>0</v>
      </c>
      <c r="BR370" s="12">
        <v>0</v>
      </c>
      <c r="BS370" s="12">
        <v>0</v>
      </c>
      <c r="BT370" s="12">
        <v>0</v>
      </c>
    </row>
    <row r="371" spans="1:72" hidden="1" x14ac:dyDescent="0.25">
      <c r="A371" s="12" t="s">
        <v>240</v>
      </c>
      <c r="B371" s="12" t="s">
        <v>1136</v>
      </c>
      <c r="C371" s="12" t="s">
        <v>1137</v>
      </c>
      <c r="D371" s="12" t="s">
        <v>338</v>
      </c>
      <c r="E371" s="12">
        <v>56.488239999999998</v>
      </c>
      <c r="F371" s="12" t="s">
        <v>1138</v>
      </c>
      <c r="G371" s="12" t="s">
        <v>1139</v>
      </c>
      <c r="H371" s="12" t="s">
        <v>39</v>
      </c>
      <c r="I371" s="12" t="s">
        <v>41</v>
      </c>
      <c r="J371" s="12" t="s">
        <v>1709</v>
      </c>
      <c r="K371" s="12">
        <v>150000</v>
      </c>
      <c r="N371" s="12">
        <v>56.488239999999998</v>
      </c>
      <c r="O371" s="12" t="s">
        <v>1741</v>
      </c>
      <c r="P371" s="12" t="s">
        <v>1742</v>
      </c>
      <c r="Q371" s="12" t="s">
        <v>1890</v>
      </c>
      <c r="R371" s="12">
        <v>11216.303961502599</v>
      </c>
      <c r="S371" s="12">
        <v>11216.303961502599</v>
      </c>
      <c r="T371" s="12">
        <v>633.58921999999995</v>
      </c>
      <c r="U371" s="12">
        <v>19.88320271714559</v>
      </c>
      <c r="V371" s="12">
        <v>19.88320271714559</v>
      </c>
      <c r="W371" s="12">
        <v>33.85</v>
      </c>
      <c r="X371" s="12">
        <v>33.85</v>
      </c>
      <c r="Y371" s="12" t="s">
        <v>246</v>
      </c>
      <c r="Z371" s="12" t="s">
        <v>247</v>
      </c>
      <c r="AA371" s="12" t="s">
        <v>248</v>
      </c>
      <c r="AB371" s="12">
        <v>330000</v>
      </c>
      <c r="AE371" s="12">
        <v>56.488239999999998</v>
      </c>
      <c r="AF371" s="12" t="s">
        <v>249</v>
      </c>
      <c r="AG371" s="12" t="s">
        <v>250</v>
      </c>
      <c r="AH371" s="12" t="s">
        <v>1744</v>
      </c>
      <c r="AI371" s="12">
        <v>195498.2459899674</v>
      </c>
      <c r="AJ371" s="12">
        <v>11043.350920000001</v>
      </c>
      <c r="AK371" s="12">
        <v>201.67779500325199</v>
      </c>
      <c r="AL371" s="12">
        <v>201.67779500325199</v>
      </c>
      <c r="AM371" s="12">
        <v>58.16</v>
      </c>
      <c r="AN371" s="12">
        <v>58.16</v>
      </c>
      <c r="AO371" s="12" t="s">
        <v>256</v>
      </c>
      <c r="AP371" s="12" t="s">
        <v>257</v>
      </c>
      <c r="AQ371" s="12" t="s">
        <v>258</v>
      </c>
      <c r="AR371" s="12">
        <v>200000</v>
      </c>
      <c r="AU371" s="12">
        <v>48.015000000000001</v>
      </c>
      <c r="AV371" s="12" t="s">
        <v>249</v>
      </c>
      <c r="AW371" s="12" t="s">
        <v>250</v>
      </c>
      <c r="AX371" s="12" t="s">
        <v>255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</row>
    <row r="372" spans="1:72" x14ac:dyDescent="0.25">
      <c r="A372" s="12" t="s">
        <v>240</v>
      </c>
      <c r="B372" s="12" t="s">
        <v>155</v>
      </c>
      <c r="C372" s="12" t="s">
        <v>156</v>
      </c>
      <c r="D372" s="12" t="s">
        <v>265</v>
      </c>
      <c r="E372" s="12">
        <v>79.227649999999997</v>
      </c>
      <c r="F372" s="12" t="s">
        <v>1141</v>
      </c>
      <c r="G372" s="12" t="s">
        <v>1142</v>
      </c>
      <c r="H372" s="12" t="s">
        <v>15</v>
      </c>
      <c r="I372" s="12" t="s">
        <v>17</v>
      </c>
      <c r="J372" s="12" t="s">
        <v>1709</v>
      </c>
      <c r="K372" s="12">
        <v>150000</v>
      </c>
      <c r="N372" s="12">
        <v>79.227649999999997</v>
      </c>
      <c r="O372" s="12" t="s">
        <v>1714</v>
      </c>
      <c r="P372" s="12" t="s">
        <v>1715</v>
      </c>
      <c r="Q372" s="12" t="s">
        <v>1891</v>
      </c>
      <c r="R372" s="12">
        <v>19812.280555383029</v>
      </c>
      <c r="S372" s="12">
        <v>19812.280555383029</v>
      </c>
      <c r="T372" s="12">
        <v>1569.68037</v>
      </c>
      <c r="U372" s="12">
        <v>20.111135835358201</v>
      </c>
      <c r="V372" s="12">
        <v>20.111135835358201</v>
      </c>
      <c r="W372" s="12">
        <v>59.11</v>
      </c>
      <c r="X372" s="12">
        <v>59.11</v>
      </c>
      <c r="Y372" s="12" t="s">
        <v>246</v>
      </c>
      <c r="Z372" s="12" t="s">
        <v>247</v>
      </c>
      <c r="AA372" s="12" t="s">
        <v>248</v>
      </c>
      <c r="AB372" s="12">
        <v>330000</v>
      </c>
      <c r="AE372" s="12">
        <v>79.227649999999997</v>
      </c>
      <c r="AF372" s="12" t="s">
        <v>249</v>
      </c>
      <c r="AG372" s="12" t="s">
        <v>250</v>
      </c>
      <c r="AH372" s="12" t="s">
        <v>1717</v>
      </c>
      <c r="AI372" s="12">
        <v>83635.64339466262</v>
      </c>
      <c r="AJ372" s="12">
        <v>6626.2552400000004</v>
      </c>
      <c r="AK372" s="12">
        <v>82.957548761313234</v>
      </c>
      <c r="AL372" s="12">
        <v>82.957548761313234</v>
      </c>
      <c r="AM372" s="12">
        <v>60.49</v>
      </c>
      <c r="AN372" s="12">
        <v>60.49</v>
      </c>
      <c r="AO372" s="12" t="s">
        <v>252</v>
      </c>
      <c r="AP372" s="12" t="s">
        <v>253</v>
      </c>
      <c r="AQ372" s="12" t="s">
        <v>254</v>
      </c>
      <c r="AR372" s="12">
        <v>130000</v>
      </c>
      <c r="AU372" s="12">
        <v>67.343500000000006</v>
      </c>
      <c r="AV372" s="12" t="s">
        <v>249</v>
      </c>
      <c r="AW372" s="12" t="s">
        <v>250</v>
      </c>
      <c r="AX372" s="12" t="s">
        <v>255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2" t="s">
        <v>256</v>
      </c>
      <c r="BF372" s="12" t="s">
        <v>257</v>
      </c>
      <c r="BG372" s="12" t="s">
        <v>258</v>
      </c>
      <c r="BH372" s="12">
        <v>200000</v>
      </c>
      <c r="BK372" s="12">
        <v>10.10153</v>
      </c>
      <c r="BL372" s="12" t="s">
        <v>249</v>
      </c>
      <c r="BM372" s="12" t="s">
        <v>250</v>
      </c>
      <c r="BN372" s="12" t="s">
        <v>255</v>
      </c>
      <c r="BO372" s="12">
        <v>0</v>
      </c>
      <c r="BP372" s="12">
        <v>0</v>
      </c>
      <c r="BQ372" s="12">
        <v>0</v>
      </c>
      <c r="BR372" s="12">
        <v>0</v>
      </c>
      <c r="BS372" s="12">
        <v>0</v>
      </c>
      <c r="BT372" s="12">
        <v>0</v>
      </c>
    </row>
    <row r="373" spans="1:72" x14ac:dyDescent="0.25">
      <c r="A373" s="12" t="s">
        <v>240</v>
      </c>
      <c r="B373" s="12" t="s">
        <v>155</v>
      </c>
      <c r="C373" s="12" t="s">
        <v>156</v>
      </c>
      <c r="D373" s="12" t="s">
        <v>265</v>
      </c>
      <c r="E373" s="12">
        <v>113.18235</v>
      </c>
      <c r="F373" s="12" t="s">
        <v>1141</v>
      </c>
      <c r="G373" s="12" t="s">
        <v>1142</v>
      </c>
      <c r="H373" s="12" t="s">
        <v>15</v>
      </c>
      <c r="I373" s="12" t="s">
        <v>17</v>
      </c>
      <c r="J373" s="12" t="s">
        <v>1709</v>
      </c>
      <c r="K373" s="12">
        <v>150000</v>
      </c>
      <c r="N373" s="12">
        <v>113.18235</v>
      </c>
      <c r="O373" s="12" t="s">
        <v>1714</v>
      </c>
      <c r="P373" s="12" t="s">
        <v>1715</v>
      </c>
      <c r="Q373" s="12" t="s">
        <v>1891</v>
      </c>
      <c r="R373" s="12">
        <v>19812.280555383029</v>
      </c>
      <c r="S373" s="12">
        <v>19812.280555383029</v>
      </c>
      <c r="T373" s="12">
        <v>2242.4005299999999</v>
      </c>
      <c r="U373" s="12">
        <v>20.111135835358201</v>
      </c>
      <c r="V373" s="12">
        <v>20.111135835358201</v>
      </c>
      <c r="W373" s="12">
        <v>59.11</v>
      </c>
      <c r="X373" s="12">
        <v>59.11</v>
      </c>
      <c r="Y373" s="12" t="s">
        <v>246</v>
      </c>
      <c r="Z373" s="12" t="s">
        <v>247</v>
      </c>
      <c r="AA373" s="12" t="s">
        <v>248</v>
      </c>
      <c r="AB373" s="12">
        <v>330000</v>
      </c>
      <c r="AE373" s="12">
        <v>113.18235</v>
      </c>
      <c r="AF373" s="12" t="s">
        <v>249</v>
      </c>
      <c r="AG373" s="12" t="s">
        <v>250</v>
      </c>
      <c r="AH373" s="12" t="s">
        <v>1717</v>
      </c>
      <c r="AI373" s="12">
        <v>83635.64339466262</v>
      </c>
      <c r="AJ373" s="12">
        <v>9466.0789100000002</v>
      </c>
      <c r="AK373" s="12">
        <v>82.957548761313234</v>
      </c>
      <c r="AL373" s="12">
        <v>82.957548761313234</v>
      </c>
      <c r="AM373" s="12">
        <v>60.49</v>
      </c>
      <c r="AN373" s="12">
        <v>60.49</v>
      </c>
      <c r="AO373" s="12" t="s">
        <v>256</v>
      </c>
      <c r="AP373" s="12" t="s">
        <v>257</v>
      </c>
      <c r="AQ373" s="12" t="s">
        <v>258</v>
      </c>
      <c r="AR373" s="12">
        <v>200000</v>
      </c>
      <c r="AU373" s="12">
        <v>96.204999999999998</v>
      </c>
      <c r="AV373" s="12" t="s">
        <v>249</v>
      </c>
      <c r="AW373" s="12" t="s">
        <v>250</v>
      </c>
      <c r="AX373" s="12" t="s">
        <v>255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</row>
    <row r="374" spans="1:72" hidden="1" x14ac:dyDescent="0.25">
      <c r="A374" s="12" t="s">
        <v>240</v>
      </c>
      <c r="B374" s="12" t="s">
        <v>1144</v>
      </c>
      <c r="C374" s="12" t="s">
        <v>1145</v>
      </c>
      <c r="D374" s="12" t="s">
        <v>386</v>
      </c>
      <c r="E374" s="12">
        <v>71.589410000000001</v>
      </c>
      <c r="F374" s="12" t="s">
        <v>1146</v>
      </c>
      <c r="G374" s="12" t="s">
        <v>1147</v>
      </c>
      <c r="H374" s="12" t="s">
        <v>24</v>
      </c>
      <c r="I374" s="12" t="s">
        <v>26</v>
      </c>
      <c r="J374" s="12" t="s">
        <v>1709</v>
      </c>
      <c r="K374" s="12">
        <v>60000</v>
      </c>
      <c r="N374" s="12">
        <v>71.589410000000001</v>
      </c>
      <c r="O374" s="12" t="s">
        <v>1769</v>
      </c>
      <c r="P374" s="12" t="s">
        <v>1770</v>
      </c>
      <c r="Q374" s="12" t="s">
        <v>1892</v>
      </c>
      <c r="R374" s="12">
        <v>19288.390938743629</v>
      </c>
      <c r="S374" s="12">
        <v>19288.390938743629</v>
      </c>
      <c r="T374" s="12">
        <v>1380.84456</v>
      </c>
      <c r="U374" s="12">
        <v>28.756622125438419</v>
      </c>
      <c r="V374" s="12">
        <v>28.756622125438419</v>
      </c>
      <c r="W374" s="12">
        <v>40.24</v>
      </c>
      <c r="X374" s="12">
        <v>40.24</v>
      </c>
      <c r="Y374" s="12" t="s">
        <v>246</v>
      </c>
      <c r="Z374" s="12" t="s">
        <v>247</v>
      </c>
      <c r="AA374" s="12" t="s">
        <v>248</v>
      </c>
      <c r="AB374" s="12">
        <v>330000</v>
      </c>
      <c r="AE374" s="12">
        <v>71.589410000000001</v>
      </c>
      <c r="AF374" s="12" t="s">
        <v>249</v>
      </c>
      <c r="AG374" s="12" t="s">
        <v>250</v>
      </c>
      <c r="AH374" s="12" t="s">
        <v>1772</v>
      </c>
      <c r="AI374" s="12">
        <v>61164.936269603801</v>
      </c>
      <c r="AJ374" s="12">
        <v>4378.76181</v>
      </c>
      <c r="AK374" s="12">
        <v>68.26579491586925</v>
      </c>
      <c r="AL374" s="12">
        <v>68.26579491586925</v>
      </c>
      <c r="AM374" s="12">
        <v>53.76</v>
      </c>
      <c r="AN374" s="12">
        <v>53.76</v>
      </c>
      <c r="AO374" s="12" t="s">
        <v>252</v>
      </c>
      <c r="AP374" s="12" t="s">
        <v>253</v>
      </c>
      <c r="AQ374" s="12" t="s">
        <v>254</v>
      </c>
      <c r="AR374" s="12">
        <v>130000</v>
      </c>
      <c r="AU374" s="12">
        <v>60.850999999999999</v>
      </c>
      <c r="AV374" s="12" t="s">
        <v>249</v>
      </c>
      <c r="AW374" s="12" t="s">
        <v>250</v>
      </c>
      <c r="AX374" s="12" t="s">
        <v>255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 t="s">
        <v>256</v>
      </c>
      <c r="BF374" s="12" t="s">
        <v>257</v>
      </c>
      <c r="BG374" s="12" t="s">
        <v>258</v>
      </c>
      <c r="BH374" s="12">
        <v>200000</v>
      </c>
      <c r="BK374" s="12">
        <v>9.1276499999999992</v>
      </c>
      <c r="BL374" s="12" t="s">
        <v>249</v>
      </c>
      <c r="BM374" s="12" t="s">
        <v>250</v>
      </c>
      <c r="BN374" s="12" t="s">
        <v>255</v>
      </c>
      <c r="BO374" s="12">
        <v>0</v>
      </c>
      <c r="BP374" s="12">
        <v>0</v>
      </c>
      <c r="BQ374" s="12">
        <v>0</v>
      </c>
      <c r="BR374" s="12">
        <v>0</v>
      </c>
      <c r="BS374" s="12">
        <v>0</v>
      </c>
      <c r="BT374" s="12">
        <v>0</v>
      </c>
    </row>
    <row r="375" spans="1:72" hidden="1" x14ac:dyDescent="0.25">
      <c r="A375" s="12" t="s">
        <v>240</v>
      </c>
      <c r="B375" s="12" t="s">
        <v>1144</v>
      </c>
      <c r="C375" s="12" t="s">
        <v>1145</v>
      </c>
      <c r="D375" s="12" t="s">
        <v>386</v>
      </c>
      <c r="E375" s="12">
        <v>102.27059</v>
      </c>
      <c r="F375" s="12" t="s">
        <v>1146</v>
      </c>
      <c r="G375" s="12" t="s">
        <v>1147</v>
      </c>
      <c r="H375" s="12" t="s">
        <v>24</v>
      </c>
      <c r="I375" s="12" t="s">
        <v>26</v>
      </c>
      <c r="J375" s="12" t="s">
        <v>1709</v>
      </c>
      <c r="K375" s="12">
        <v>60000</v>
      </c>
      <c r="N375" s="12">
        <v>102.27059</v>
      </c>
      <c r="O375" s="12" t="s">
        <v>1769</v>
      </c>
      <c r="P375" s="12" t="s">
        <v>1770</v>
      </c>
      <c r="Q375" s="12" t="s">
        <v>1892</v>
      </c>
      <c r="R375" s="12">
        <v>19288.390938743629</v>
      </c>
      <c r="S375" s="12">
        <v>19288.390938743629</v>
      </c>
      <c r="T375" s="12">
        <v>1972.63509</v>
      </c>
      <c r="U375" s="12">
        <v>28.756622125438419</v>
      </c>
      <c r="V375" s="12">
        <v>28.756622125438419</v>
      </c>
      <c r="W375" s="12">
        <v>40.24</v>
      </c>
      <c r="X375" s="12">
        <v>40.24</v>
      </c>
      <c r="Y375" s="12" t="s">
        <v>246</v>
      </c>
      <c r="Z375" s="12" t="s">
        <v>247</v>
      </c>
      <c r="AA375" s="12" t="s">
        <v>248</v>
      </c>
      <c r="AB375" s="12">
        <v>330000</v>
      </c>
      <c r="AE375" s="12">
        <v>102.27059</v>
      </c>
      <c r="AF375" s="12" t="s">
        <v>249</v>
      </c>
      <c r="AG375" s="12" t="s">
        <v>250</v>
      </c>
      <c r="AH375" s="12" t="s">
        <v>1772</v>
      </c>
      <c r="AI375" s="12">
        <v>61164.936269603801</v>
      </c>
      <c r="AJ375" s="12">
        <v>6255.3740100000005</v>
      </c>
      <c r="AK375" s="12">
        <v>68.26579491586925</v>
      </c>
      <c r="AL375" s="12">
        <v>68.26579491586925</v>
      </c>
      <c r="AM375" s="12">
        <v>53.76</v>
      </c>
      <c r="AN375" s="12">
        <v>53.76</v>
      </c>
      <c r="AO375" s="12" t="s">
        <v>256</v>
      </c>
      <c r="AP375" s="12" t="s">
        <v>257</v>
      </c>
      <c r="AQ375" s="12" t="s">
        <v>258</v>
      </c>
      <c r="AR375" s="12">
        <v>200000</v>
      </c>
      <c r="AU375" s="12">
        <v>86.93</v>
      </c>
      <c r="AV375" s="12" t="s">
        <v>249</v>
      </c>
      <c r="AW375" s="12" t="s">
        <v>250</v>
      </c>
      <c r="AX375" s="12" t="s">
        <v>255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</row>
    <row r="376" spans="1:72" hidden="1" x14ac:dyDescent="0.25">
      <c r="A376" s="12" t="s">
        <v>240</v>
      </c>
      <c r="B376" s="12" t="s">
        <v>1149</v>
      </c>
      <c r="C376" s="12" t="s">
        <v>1150</v>
      </c>
      <c r="D376" s="12" t="s">
        <v>547</v>
      </c>
      <c r="E376" s="12">
        <v>57.30941</v>
      </c>
      <c r="F376" s="12" t="s">
        <v>1151</v>
      </c>
      <c r="G376" s="12" t="s">
        <v>1152</v>
      </c>
      <c r="H376" s="12" t="s">
        <v>42</v>
      </c>
      <c r="I376" s="12" t="s">
        <v>44</v>
      </c>
      <c r="J376" s="12" t="s">
        <v>1709</v>
      </c>
      <c r="K376" s="12">
        <v>150000</v>
      </c>
      <c r="N376" s="12">
        <v>57.30941</v>
      </c>
      <c r="O376" s="12" t="s">
        <v>1745</v>
      </c>
      <c r="P376" s="12" t="s">
        <v>1746</v>
      </c>
      <c r="Q376" s="12" t="s">
        <v>1893</v>
      </c>
      <c r="R376" s="12">
        <v>25970.821769527869</v>
      </c>
      <c r="S376" s="12">
        <v>25970.821769527869</v>
      </c>
      <c r="T376" s="12">
        <v>1488.3725199999999</v>
      </c>
      <c r="U376" s="12">
        <v>28.883163420141582</v>
      </c>
      <c r="V376" s="12">
        <v>28.883163420141582</v>
      </c>
      <c r="W376" s="12">
        <v>53.95</v>
      </c>
      <c r="X376" s="12">
        <v>53.95</v>
      </c>
      <c r="Y376" s="12" t="s">
        <v>246</v>
      </c>
      <c r="Z376" s="12" t="s">
        <v>247</v>
      </c>
      <c r="AA376" s="12" t="s">
        <v>248</v>
      </c>
      <c r="AB376" s="12">
        <v>330000</v>
      </c>
      <c r="AE376" s="12">
        <v>57.30941</v>
      </c>
      <c r="AF376" s="12" t="s">
        <v>249</v>
      </c>
      <c r="AG376" s="12" t="s">
        <v>250</v>
      </c>
      <c r="AH376" s="12" t="s">
        <v>1748</v>
      </c>
      <c r="AI376" s="12">
        <v>114707.8738100098</v>
      </c>
      <c r="AJ376" s="12">
        <v>6573.8407699999998</v>
      </c>
      <c r="AK376" s="12">
        <v>126.65685652144759</v>
      </c>
      <c r="AL376" s="12">
        <v>126.65685652144759</v>
      </c>
      <c r="AM376" s="12">
        <v>54.34</v>
      </c>
      <c r="AN376" s="12">
        <v>54.34</v>
      </c>
      <c r="AO376" s="12" t="s">
        <v>252</v>
      </c>
      <c r="AP376" s="12" t="s">
        <v>253</v>
      </c>
      <c r="AQ376" s="12" t="s">
        <v>254</v>
      </c>
      <c r="AR376" s="12">
        <v>130000</v>
      </c>
      <c r="AU376" s="12">
        <v>48.713000000000001</v>
      </c>
      <c r="AV376" s="12" t="s">
        <v>249</v>
      </c>
      <c r="AW376" s="12" t="s">
        <v>250</v>
      </c>
      <c r="AX376" s="12" t="s">
        <v>255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2" t="s">
        <v>256</v>
      </c>
      <c r="BF376" s="12" t="s">
        <v>257</v>
      </c>
      <c r="BG376" s="12" t="s">
        <v>258</v>
      </c>
      <c r="BH376" s="12">
        <v>200000</v>
      </c>
      <c r="BK376" s="12">
        <v>7.3069499999999996</v>
      </c>
      <c r="BL376" s="12" t="s">
        <v>249</v>
      </c>
      <c r="BM376" s="12" t="s">
        <v>250</v>
      </c>
      <c r="BN376" s="12" t="s">
        <v>255</v>
      </c>
      <c r="BO376" s="12">
        <v>0</v>
      </c>
      <c r="BP376" s="12">
        <v>0</v>
      </c>
      <c r="BQ376" s="12">
        <v>0</v>
      </c>
      <c r="BR376" s="12">
        <v>0</v>
      </c>
      <c r="BS376" s="12">
        <v>0</v>
      </c>
      <c r="BT376" s="12">
        <v>0</v>
      </c>
    </row>
    <row r="377" spans="1:72" hidden="1" x14ac:dyDescent="0.25">
      <c r="A377" s="12" t="s">
        <v>240</v>
      </c>
      <c r="B377" s="12" t="s">
        <v>1149</v>
      </c>
      <c r="C377" s="12" t="s">
        <v>1150</v>
      </c>
      <c r="D377" s="12" t="s">
        <v>547</v>
      </c>
      <c r="E377" s="12">
        <v>81.870590000000007</v>
      </c>
      <c r="F377" s="12" t="s">
        <v>1151</v>
      </c>
      <c r="G377" s="12" t="s">
        <v>1152</v>
      </c>
      <c r="H377" s="12" t="s">
        <v>42</v>
      </c>
      <c r="I377" s="12" t="s">
        <v>44</v>
      </c>
      <c r="J377" s="12" t="s">
        <v>1709</v>
      </c>
      <c r="K377" s="12">
        <v>150000</v>
      </c>
      <c r="N377" s="12">
        <v>81.870590000000007</v>
      </c>
      <c r="O377" s="12" t="s">
        <v>1745</v>
      </c>
      <c r="P377" s="12" t="s">
        <v>1746</v>
      </c>
      <c r="Q377" s="12" t="s">
        <v>1893</v>
      </c>
      <c r="R377" s="12">
        <v>25970.821769527869</v>
      </c>
      <c r="S377" s="12">
        <v>25970.821769527869</v>
      </c>
      <c r="T377" s="12">
        <v>2126.2464500000001</v>
      </c>
      <c r="U377" s="12">
        <v>28.883163420141582</v>
      </c>
      <c r="V377" s="12">
        <v>28.883163420141582</v>
      </c>
      <c r="W377" s="12">
        <v>53.95</v>
      </c>
      <c r="X377" s="12">
        <v>53.95</v>
      </c>
      <c r="Y377" s="12" t="s">
        <v>246</v>
      </c>
      <c r="Z377" s="12" t="s">
        <v>247</v>
      </c>
      <c r="AA377" s="12" t="s">
        <v>248</v>
      </c>
      <c r="AB377" s="12">
        <v>330000</v>
      </c>
      <c r="AE377" s="12">
        <v>81.870590000000007</v>
      </c>
      <c r="AF377" s="12" t="s">
        <v>249</v>
      </c>
      <c r="AG377" s="12" t="s">
        <v>250</v>
      </c>
      <c r="AH377" s="12" t="s">
        <v>1748</v>
      </c>
      <c r="AI377" s="12">
        <v>114707.8738100098</v>
      </c>
      <c r="AJ377" s="12">
        <v>9391.20111</v>
      </c>
      <c r="AK377" s="12">
        <v>126.65685652144759</v>
      </c>
      <c r="AL377" s="12">
        <v>126.65685652144759</v>
      </c>
      <c r="AM377" s="12">
        <v>54.34</v>
      </c>
      <c r="AN377" s="12">
        <v>54.34</v>
      </c>
      <c r="AO377" s="12" t="s">
        <v>256</v>
      </c>
      <c r="AP377" s="12" t="s">
        <v>257</v>
      </c>
      <c r="AQ377" s="12" t="s">
        <v>258</v>
      </c>
      <c r="AR377" s="12">
        <v>200000</v>
      </c>
      <c r="AU377" s="12">
        <v>69.59</v>
      </c>
      <c r="AV377" s="12" t="s">
        <v>249</v>
      </c>
      <c r="AW377" s="12" t="s">
        <v>250</v>
      </c>
      <c r="AX377" s="12" t="s">
        <v>255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</row>
    <row r="378" spans="1:72" hidden="1" x14ac:dyDescent="0.25">
      <c r="A378" s="12" t="s">
        <v>240</v>
      </c>
      <c r="B378" s="12" t="s">
        <v>1154</v>
      </c>
      <c r="C378" s="12" t="s">
        <v>1155</v>
      </c>
      <c r="D378" s="12" t="s">
        <v>294</v>
      </c>
      <c r="E378" s="12">
        <v>49.588819999999998</v>
      </c>
      <c r="F378" s="12" t="s">
        <v>1156</v>
      </c>
      <c r="G378" s="12" t="s">
        <v>1157</v>
      </c>
      <c r="H378" s="12" t="s">
        <v>33</v>
      </c>
      <c r="I378" s="12" t="s">
        <v>35</v>
      </c>
      <c r="J378" s="12" t="s">
        <v>1709</v>
      </c>
      <c r="K378" s="12">
        <v>60000</v>
      </c>
      <c r="N378" s="12">
        <v>49.588819999999998</v>
      </c>
      <c r="O378" s="12" t="s">
        <v>1722</v>
      </c>
      <c r="P378" s="12" t="s">
        <v>1723</v>
      </c>
      <c r="Q378" s="12" t="s">
        <v>1894</v>
      </c>
      <c r="R378" s="12">
        <v>27049.18458799674</v>
      </c>
      <c r="S378" s="12">
        <v>27049.18458799674</v>
      </c>
      <c r="T378" s="12">
        <v>1341.3372400000001</v>
      </c>
      <c r="U378" s="12">
        <v>32.664815285681946</v>
      </c>
      <c r="V378" s="12">
        <v>32.664815285681946</v>
      </c>
      <c r="W378" s="12">
        <v>49.68</v>
      </c>
      <c r="X378" s="12">
        <v>49.68</v>
      </c>
      <c r="Y378" s="12" t="s">
        <v>246</v>
      </c>
      <c r="Z378" s="12" t="s">
        <v>247</v>
      </c>
      <c r="AA378" s="12" t="s">
        <v>248</v>
      </c>
      <c r="AB378" s="12">
        <v>330000</v>
      </c>
      <c r="AE378" s="12">
        <v>49.588819999999998</v>
      </c>
      <c r="AF378" s="12" t="s">
        <v>249</v>
      </c>
      <c r="AG378" s="12" t="s">
        <v>250</v>
      </c>
      <c r="AH378" s="12" t="s">
        <v>1725</v>
      </c>
      <c r="AI378" s="12">
        <v>186520.5987162455</v>
      </c>
      <c r="AJ378" s="12">
        <v>9249.3370500000001</v>
      </c>
      <c r="AK378" s="12">
        <v>200.78056984332409</v>
      </c>
      <c r="AL378" s="12">
        <v>200.78056984332409</v>
      </c>
      <c r="AM378" s="12">
        <v>55.74</v>
      </c>
      <c r="AN378" s="12">
        <v>55.74</v>
      </c>
      <c r="AO378" s="12" t="s">
        <v>252</v>
      </c>
      <c r="AP378" s="12" t="s">
        <v>253</v>
      </c>
      <c r="AQ378" s="12" t="s">
        <v>254</v>
      </c>
      <c r="AR378" s="12">
        <v>130000</v>
      </c>
      <c r="AU378" s="12">
        <v>42.150500000000001</v>
      </c>
      <c r="AV378" s="12" t="s">
        <v>249</v>
      </c>
      <c r="AW378" s="12" t="s">
        <v>250</v>
      </c>
      <c r="AX378" s="12" t="s">
        <v>255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2" t="s">
        <v>256</v>
      </c>
      <c r="BF378" s="12" t="s">
        <v>257</v>
      </c>
      <c r="BG378" s="12" t="s">
        <v>258</v>
      </c>
      <c r="BH378" s="12">
        <v>200000</v>
      </c>
      <c r="BK378" s="12">
        <v>6.3225800000000003</v>
      </c>
      <c r="BL378" s="12" t="s">
        <v>249</v>
      </c>
      <c r="BM378" s="12" t="s">
        <v>250</v>
      </c>
      <c r="BN378" s="12" t="s">
        <v>255</v>
      </c>
      <c r="BO378" s="12">
        <v>0</v>
      </c>
      <c r="BP378" s="12">
        <v>0</v>
      </c>
      <c r="BQ378" s="12">
        <v>0</v>
      </c>
      <c r="BR378" s="12">
        <v>0</v>
      </c>
      <c r="BS378" s="12">
        <v>0</v>
      </c>
      <c r="BT378" s="12">
        <v>0</v>
      </c>
    </row>
    <row r="379" spans="1:72" hidden="1" x14ac:dyDescent="0.25">
      <c r="A379" s="12" t="s">
        <v>240</v>
      </c>
      <c r="B379" s="12" t="s">
        <v>1154</v>
      </c>
      <c r="C379" s="12" t="s">
        <v>1155</v>
      </c>
      <c r="D379" s="12" t="s">
        <v>294</v>
      </c>
      <c r="E379" s="12">
        <v>70.841179999999994</v>
      </c>
      <c r="F379" s="12" t="s">
        <v>1156</v>
      </c>
      <c r="G379" s="12" t="s">
        <v>1157</v>
      </c>
      <c r="H379" s="12" t="s">
        <v>33</v>
      </c>
      <c r="I379" s="12" t="s">
        <v>35</v>
      </c>
      <c r="J379" s="12" t="s">
        <v>1709</v>
      </c>
      <c r="K379" s="12">
        <v>60000</v>
      </c>
      <c r="N379" s="12">
        <v>70.841179999999994</v>
      </c>
      <c r="O379" s="12" t="s">
        <v>1722</v>
      </c>
      <c r="P379" s="12" t="s">
        <v>1723</v>
      </c>
      <c r="Q379" s="12" t="s">
        <v>1894</v>
      </c>
      <c r="R379" s="12">
        <v>27049.18458799674</v>
      </c>
      <c r="S379" s="12">
        <v>27049.18458799674</v>
      </c>
      <c r="T379" s="12">
        <v>1916.19606</v>
      </c>
      <c r="U379" s="12">
        <v>32.664815285681946</v>
      </c>
      <c r="V379" s="12">
        <v>32.664815285681946</v>
      </c>
      <c r="W379" s="12">
        <v>49.68</v>
      </c>
      <c r="X379" s="12">
        <v>49.68</v>
      </c>
      <c r="Y379" s="12" t="s">
        <v>246</v>
      </c>
      <c r="Z379" s="12" t="s">
        <v>247</v>
      </c>
      <c r="AA379" s="12" t="s">
        <v>248</v>
      </c>
      <c r="AB379" s="12">
        <v>330000</v>
      </c>
      <c r="AE379" s="12">
        <v>70.841179999999994</v>
      </c>
      <c r="AF379" s="12" t="s">
        <v>249</v>
      </c>
      <c r="AG379" s="12" t="s">
        <v>250</v>
      </c>
      <c r="AH379" s="12" t="s">
        <v>1725</v>
      </c>
      <c r="AI379" s="12">
        <v>186520.5987162455</v>
      </c>
      <c r="AJ379" s="12">
        <v>13213.33865</v>
      </c>
      <c r="AK379" s="12">
        <v>200.78056984332409</v>
      </c>
      <c r="AL379" s="12">
        <v>200.78056984332409</v>
      </c>
      <c r="AM379" s="12">
        <v>55.74</v>
      </c>
      <c r="AN379" s="12">
        <v>55.74</v>
      </c>
      <c r="AO379" s="12" t="s">
        <v>256</v>
      </c>
      <c r="AP379" s="12" t="s">
        <v>257</v>
      </c>
      <c r="AQ379" s="12" t="s">
        <v>258</v>
      </c>
      <c r="AR379" s="12">
        <v>200000</v>
      </c>
      <c r="AU379" s="12">
        <v>60.215000000000003</v>
      </c>
      <c r="AV379" s="12" t="s">
        <v>249</v>
      </c>
      <c r="AW379" s="12" t="s">
        <v>250</v>
      </c>
      <c r="AX379" s="12" t="s">
        <v>255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</row>
    <row r="380" spans="1:72" hidden="1" x14ac:dyDescent="0.25">
      <c r="A380" s="12" t="s">
        <v>240</v>
      </c>
      <c r="B380" s="12" t="s">
        <v>1159</v>
      </c>
      <c r="C380" s="12" t="s">
        <v>1160</v>
      </c>
      <c r="D380" s="12" t="s">
        <v>386</v>
      </c>
      <c r="E380" s="12">
        <v>178.56175999999999</v>
      </c>
      <c r="F380" s="12" t="s">
        <v>1161</v>
      </c>
      <c r="G380" s="12" t="s">
        <v>1162</v>
      </c>
      <c r="H380" s="12" t="s">
        <v>24</v>
      </c>
      <c r="I380" s="12" t="s">
        <v>26</v>
      </c>
      <c r="J380" s="12" t="s">
        <v>1709</v>
      </c>
      <c r="K380" s="12">
        <v>60000</v>
      </c>
      <c r="N380" s="12">
        <v>178.56175999999999</v>
      </c>
      <c r="O380" s="12" t="s">
        <v>1769</v>
      </c>
      <c r="P380" s="12" t="s">
        <v>1770</v>
      </c>
      <c r="Q380" s="12" t="s">
        <v>1895</v>
      </c>
      <c r="R380" s="12">
        <v>24026.854553800989</v>
      </c>
      <c r="S380" s="12">
        <v>24026.854553800989</v>
      </c>
      <c r="T380" s="12">
        <v>4290.2775499999998</v>
      </c>
      <c r="U380" s="12">
        <v>32.642280129204003</v>
      </c>
      <c r="V380" s="12">
        <v>32.642280129204003</v>
      </c>
      <c r="W380" s="12">
        <v>44.16</v>
      </c>
      <c r="X380" s="12">
        <v>44.16</v>
      </c>
      <c r="Y380" s="12" t="s">
        <v>246</v>
      </c>
      <c r="Z380" s="12" t="s">
        <v>247</v>
      </c>
      <c r="AA380" s="12" t="s">
        <v>248</v>
      </c>
      <c r="AB380" s="12">
        <v>330000</v>
      </c>
      <c r="AE380" s="12">
        <v>178.56175999999999</v>
      </c>
      <c r="AF380" s="12" t="s">
        <v>249</v>
      </c>
      <c r="AG380" s="12" t="s">
        <v>250</v>
      </c>
      <c r="AH380" s="12" t="s">
        <v>1772</v>
      </c>
      <c r="AI380" s="12">
        <v>61164.936269603801</v>
      </c>
      <c r="AJ380" s="12">
        <v>10921.71896</v>
      </c>
      <c r="AK380" s="12">
        <v>68.26579491586925</v>
      </c>
      <c r="AL380" s="12">
        <v>68.26579491586925</v>
      </c>
      <c r="AM380" s="12">
        <v>53.76</v>
      </c>
      <c r="AN380" s="12">
        <v>53.76</v>
      </c>
      <c r="AO380" s="12" t="s">
        <v>252</v>
      </c>
      <c r="AP380" s="12" t="s">
        <v>253</v>
      </c>
      <c r="AQ380" s="12" t="s">
        <v>254</v>
      </c>
      <c r="AR380" s="12">
        <v>130000</v>
      </c>
      <c r="AU380" s="12">
        <v>151.7775</v>
      </c>
      <c r="AV380" s="12" t="s">
        <v>249</v>
      </c>
      <c r="AW380" s="12" t="s">
        <v>250</v>
      </c>
      <c r="AX380" s="12" t="s">
        <v>255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2" t="s">
        <v>256</v>
      </c>
      <c r="BF380" s="12" t="s">
        <v>257</v>
      </c>
      <c r="BG380" s="12" t="s">
        <v>258</v>
      </c>
      <c r="BH380" s="12">
        <v>200000</v>
      </c>
      <c r="BK380" s="12">
        <v>22.766629999999999</v>
      </c>
      <c r="BL380" s="12" t="s">
        <v>249</v>
      </c>
      <c r="BM380" s="12" t="s">
        <v>250</v>
      </c>
      <c r="BN380" s="12" t="s">
        <v>255</v>
      </c>
      <c r="BO380" s="12">
        <v>0</v>
      </c>
      <c r="BP380" s="12">
        <v>0</v>
      </c>
      <c r="BQ380" s="12">
        <v>0</v>
      </c>
      <c r="BR380" s="12">
        <v>0</v>
      </c>
      <c r="BS380" s="12">
        <v>0</v>
      </c>
      <c r="BT380" s="12">
        <v>0</v>
      </c>
    </row>
    <row r="381" spans="1:72" hidden="1" x14ac:dyDescent="0.25">
      <c r="A381" s="12" t="s">
        <v>240</v>
      </c>
      <c r="B381" s="12" t="s">
        <v>1159</v>
      </c>
      <c r="C381" s="12" t="s">
        <v>1160</v>
      </c>
      <c r="D381" s="12" t="s">
        <v>386</v>
      </c>
      <c r="E381" s="12">
        <v>255.08824000000001</v>
      </c>
      <c r="F381" s="12" t="s">
        <v>1161</v>
      </c>
      <c r="G381" s="12" t="s">
        <v>1162</v>
      </c>
      <c r="H381" s="12" t="s">
        <v>24</v>
      </c>
      <c r="I381" s="12" t="s">
        <v>26</v>
      </c>
      <c r="J381" s="12" t="s">
        <v>1709</v>
      </c>
      <c r="K381" s="12">
        <v>60000</v>
      </c>
      <c r="N381" s="12">
        <v>255.08824000000001</v>
      </c>
      <c r="O381" s="12" t="s">
        <v>1769</v>
      </c>
      <c r="P381" s="12" t="s">
        <v>1770</v>
      </c>
      <c r="Q381" s="12" t="s">
        <v>1895</v>
      </c>
      <c r="R381" s="12">
        <v>24026.854553800989</v>
      </c>
      <c r="S381" s="12">
        <v>24026.854553800989</v>
      </c>
      <c r="T381" s="12">
        <v>6128.9679299999998</v>
      </c>
      <c r="U381" s="12">
        <v>32.642280129204003</v>
      </c>
      <c r="V381" s="12">
        <v>32.642280129204003</v>
      </c>
      <c r="W381" s="12">
        <v>44.16</v>
      </c>
      <c r="X381" s="12">
        <v>44.16</v>
      </c>
      <c r="Y381" s="12" t="s">
        <v>246</v>
      </c>
      <c r="Z381" s="12" t="s">
        <v>247</v>
      </c>
      <c r="AA381" s="12" t="s">
        <v>248</v>
      </c>
      <c r="AB381" s="12">
        <v>330000</v>
      </c>
      <c r="AE381" s="12">
        <v>255.08824000000001</v>
      </c>
      <c r="AF381" s="12" t="s">
        <v>249</v>
      </c>
      <c r="AG381" s="12" t="s">
        <v>250</v>
      </c>
      <c r="AH381" s="12" t="s">
        <v>1772</v>
      </c>
      <c r="AI381" s="12">
        <v>61164.936269603801</v>
      </c>
      <c r="AJ381" s="12">
        <v>15602.45565</v>
      </c>
      <c r="AK381" s="12">
        <v>68.26579491586925</v>
      </c>
      <c r="AL381" s="12">
        <v>68.26579491586925</v>
      </c>
      <c r="AM381" s="12">
        <v>53.76</v>
      </c>
      <c r="AN381" s="12">
        <v>53.76</v>
      </c>
      <c r="AO381" s="12" t="s">
        <v>256</v>
      </c>
      <c r="AP381" s="12" t="s">
        <v>257</v>
      </c>
      <c r="AQ381" s="12" t="s">
        <v>258</v>
      </c>
      <c r="AR381" s="12">
        <v>200000</v>
      </c>
      <c r="AU381" s="12">
        <v>216.82499999999999</v>
      </c>
      <c r="AV381" s="12" t="s">
        <v>249</v>
      </c>
      <c r="AW381" s="12" t="s">
        <v>250</v>
      </c>
      <c r="AX381" s="12" t="s">
        <v>255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</row>
    <row r="382" spans="1:72" hidden="1" x14ac:dyDescent="0.25">
      <c r="A382" s="12" t="s">
        <v>240</v>
      </c>
      <c r="B382" s="12" t="s">
        <v>1164</v>
      </c>
      <c r="C382" s="12" t="s">
        <v>1165</v>
      </c>
      <c r="D382" s="12" t="s">
        <v>294</v>
      </c>
      <c r="E382" s="12">
        <v>43.593530000000001</v>
      </c>
      <c r="F382" s="12" t="s">
        <v>1166</v>
      </c>
      <c r="G382" s="12" t="s">
        <v>1167</v>
      </c>
      <c r="H382" s="12" t="s">
        <v>33</v>
      </c>
      <c r="I382" s="12" t="s">
        <v>35</v>
      </c>
      <c r="J382" s="12" t="s">
        <v>1709</v>
      </c>
      <c r="K382" s="12">
        <v>60000</v>
      </c>
      <c r="N382" s="12">
        <v>43.593530000000001</v>
      </c>
      <c r="O382" s="12" t="s">
        <v>1722</v>
      </c>
      <c r="P382" s="12" t="s">
        <v>1723</v>
      </c>
      <c r="Q382" s="12" t="s">
        <v>1896</v>
      </c>
      <c r="R382" s="12">
        <v>23532.775314704792</v>
      </c>
      <c r="S382" s="12">
        <v>23532.775314704792</v>
      </c>
      <c r="T382" s="12">
        <v>1025.87673</v>
      </c>
      <c r="U382" s="12">
        <v>29.862508072299718</v>
      </c>
      <c r="V382" s="12">
        <v>29.862508072299718</v>
      </c>
      <c r="W382" s="12">
        <v>47.28</v>
      </c>
      <c r="X382" s="12">
        <v>47.28</v>
      </c>
      <c r="Y382" s="12" t="s">
        <v>246</v>
      </c>
      <c r="Z382" s="12" t="s">
        <v>247</v>
      </c>
      <c r="AA382" s="12" t="s">
        <v>248</v>
      </c>
      <c r="AB382" s="12">
        <v>330000</v>
      </c>
      <c r="AE382" s="12">
        <v>43.593530000000001</v>
      </c>
      <c r="AF382" s="12" t="s">
        <v>249</v>
      </c>
      <c r="AG382" s="12" t="s">
        <v>250</v>
      </c>
      <c r="AH382" s="12" t="s">
        <v>1725</v>
      </c>
      <c r="AI382" s="12">
        <v>186520.5987162455</v>
      </c>
      <c r="AJ382" s="12">
        <v>8131.0912099999996</v>
      </c>
      <c r="AK382" s="12">
        <v>200.78056984332409</v>
      </c>
      <c r="AL382" s="12">
        <v>200.78056984332409</v>
      </c>
      <c r="AM382" s="12">
        <v>55.74</v>
      </c>
      <c r="AN382" s="12">
        <v>55.74</v>
      </c>
      <c r="AO382" s="12" t="s">
        <v>252</v>
      </c>
      <c r="AP382" s="12" t="s">
        <v>253</v>
      </c>
      <c r="AQ382" s="12" t="s">
        <v>254</v>
      </c>
      <c r="AR382" s="12">
        <v>130000</v>
      </c>
      <c r="AU382" s="12">
        <v>37.054499999999997</v>
      </c>
      <c r="AV382" s="12" t="s">
        <v>249</v>
      </c>
      <c r="AW382" s="12" t="s">
        <v>250</v>
      </c>
      <c r="AX382" s="12" t="s">
        <v>255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2" t="s">
        <v>256</v>
      </c>
      <c r="BF382" s="12" t="s">
        <v>257</v>
      </c>
      <c r="BG382" s="12" t="s">
        <v>258</v>
      </c>
      <c r="BH382" s="12">
        <v>200000</v>
      </c>
      <c r="BK382" s="12">
        <v>5.5581800000000001</v>
      </c>
      <c r="BL382" s="12" t="s">
        <v>249</v>
      </c>
      <c r="BM382" s="12" t="s">
        <v>250</v>
      </c>
      <c r="BN382" s="12" t="s">
        <v>255</v>
      </c>
      <c r="BO382" s="12">
        <v>0</v>
      </c>
      <c r="BP382" s="12">
        <v>0</v>
      </c>
      <c r="BQ382" s="12">
        <v>0</v>
      </c>
      <c r="BR382" s="12">
        <v>0</v>
      </c>
      <c r="BS382" s="12">
        <v>0</v>
      </c>
      <c r="BT382" s="12">
        <v>0</v>
      </c>
    </row>
    <row r="383" spans="1:72" hidden="1" x14ac:dyDescent="0.25">
      <c r="A383" s="12" t="s">
        <v>240</v>
      </c>
      <c r="B383" s="12" t="s">
        <v>1164</v>
      </c>
      <c r="C383" s="12" t="s">
        <v>1165</v>
      </c>
      <c r="D383" s="12" t="s">
        <v>294</v>
      </c>
      <c r="E383" s="12">
        <v>62.276470000000003</v>
      </c>
      <c r="F383" s="12" t="s">
        <v>1166</v>
      </c>
      <c r="G383" s="12" t="s">
        <v>1167</v>
      </c>
      <c r="H383" s="12" t="s">
        <v>33</v>
      </c>
      <c r="I383" s="12" t="s">
        <v>35</v>
      </c>
      <c r="J383" s="12" t="s">
        <v>1709</v>
      </c>
      <c r="K383" s="12">
        <v>60000</v>
      </c>
      <c r="N383" s="12">
        <v>62.276470000000003</v>
      </c>
      <c r="O383" s="12" t="s">
        <v>1722</v>
      </c>
      <c r="P383" s="12" t="s">
        <v>1723</v>
      </c>
      <c r="Q383" s="12" t="s">
        <v>1896</v>
      </c>
      <c r="R383" s="12">
        <v>23532.775314704792</v>
      </c>
      <c r="S383" s="12">
        <v>23532.775314704792</v>
      </c>
      <c r="T383" s="12">
        <v>1465.53819</v>
      </c>
      <c r="U383" s="12">
        <v>29.862508072299718</v>
      </c>
      <c r="V383" s="12">
        <v>29.862508072299718</v>
      </c>
      <c r="W383" s="12">
        <v>47.28</v>
      </c>
      <c r="X383" s="12">
        <v>47.28</v>
      </c>
      <c r="Y383" s="12" t="s">
        <v>246</v>
      </c>
      <c r="Z383" s="12" t="s">
        <v>247</v>
      </c>
      <c r="AA383" s="12" t="s">
        <v>248</v>
      </c>
      <c r="AB383" s="12">
        <v>330000</v>
      </c>
      <c r="AE383" s="12">
        <v>62.276470000000003</v>
      </c>
      <c r="AF383" s="12" t="s">
        <v>249</v>
      </c>
      <c r="AG383" s="12" t="s">
        <v>250</v>
      </c>
      <c r="AH383" s="12" t="s">
        <v>1725</v>
      </c>
      <c r="AI383" s="12">
        <v>186520.5987162455</v>
      </c>
      <c r="AJ383" s="12">
        <v>11615.844580000001</v>
      </c>
      <c r="AK383" s="12">
        <v>200.78056984332409</v>
      </c>
      <c r="AL383" s="12">
        <v>200.78056984332409</v>
      </c>
      <c r="AM383" s="12">
        <v>55.74</v>
      </c>
      <c r="AN383" s="12">
        <v>55.74</v>
      </c>
      <c r="AO383" s="12" t="s">
        <v>256</v>
      </c>
      <c r="AP383" s="12" t="s">
        <v>257</v>
      </c>
      <c r="AQ383" s="12" t="s">
        <v>258</v>
      </c>
      <c r="AR383" s="12">
        <v>200000</v>
      </c>
      <c r="AU383" s="12">
        <v>52.935000000000002</v>
      </c>
      <c r="AV383" s="12" t="s">
        <v>249</v>
      </c>
      <c r="AW383" s="12" t="s">
        <v>250</v>
      </c>
      <c r="AX383" s="12" t="s">
        <v>255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</row>
    <row r="384" spans="1:72" hidden="1" x14ac:dyDescent="0.25">
      <c r="A384" s="12" t="s">
        <v>240</v>
      </c>
      <c r="B384" s="12" t="s">
        <v>115</v>
      </c>
      <c r="C384" s="12" t="s">
        <v>116</v>
      </c>
      <c r="D384" s="12" t="s">
        <v>316</v>
      </c>
      <c r="E384" s="12">
        <v>98.045289999999994</v>
      </c>
      <c r="F384" s="12" t="s">
        <v>1169</v>
      </c>
      <c r="G384" s="12" t="s">
        <v>1170</v>
      </c>
      <c r="H384" s="12" t="s">
        <v>12</v>
      </c>
      <c r="I384" s="12" t="s">
        <v>14</v>
      </c>
      <c r="J384" s="12" t="s">
        <v>1709</v>
      </c>
      <c r="K384" s="12">
        <v>60000</v>
      </c>
      <c r="N384" s="12">
        <v>98.045289999999994</v>
      </c>
      <c r="O384" s="12" t="s">
        <v>1731</v>
      </c>
      <c r="P384" s="12" t="s">
        <v>1732</v>
      </c>
      <c r="Q384" s="12" t="s">
        <v>1897</v>
      </c>
      <c r="R384" s="12">
        <v>28258.90264352208</v>
      </c>
      <c r="S384" s="12">
        <v>28258.90264352208</v>
      </c>
      <c r="T384" s="12">
        <v>2770.6524199999999</v>
      </c>
      <c r="U384" s="12">
        <v>29.423945037256338</v>
      </c>
      <c r="V384" s="12">
        <v>29.423945037256338</v>
      </c>
      <c r="W384" s="12">
        <v>57.62</v>
      </c>
      <c r="X384" s="12">
        <v>57.62</v>
      </c>
      <c r="Y384" s="12" t="s">
        <v>246</v>
      </c>
      <c r="Z384" s="12" t="s">
        <v>247</v>
      </c>
      <c r="AA384" s="12" t="s">
        <v>248</v>
      </c>
      <c r="AB384" s="12">
        <v>330000</v>
      </c>
      <c r="AE384" s="12">
        <v>98.045289999999994</v>
      </c>
      <c r="AF384" s="12" t="s">
        <v>249</v>
      </c>
      <c r="AG384" s="12" t="s">
        <v>250</v>
      </c>
      <c r="AH384" s="12" t="s">
        <v>1734</v>
      </c>
      <c r="AI384" s="12">
        <v>92398.715939726259</v>
      </c>
      <c r="AJ384" s="12">
        <v>9059.2592800000002</v>
      </c>
      <c r="AK384" s="12">
        <v>91.533123140907477</v>
      </c>
      <c r="AL384" s="12">
        <v>91.533123140907477</v>
      </c>
      <c r="AM384" s="12">
        <v>60.57</v>
      </c>
      <c r="AN384" s="12">
        <v>60.57</v>
      </c>
      <c r="AO384" s="12" t="s">
        <v>252</v>
      </c>
      <c r="AP384" s="12" t="s">
        <v>253</v>
      </c>
      <c r="AQ384" s="12" t="s">
        <v>254</v>
      </c>
      <c r="AR384" s="12">
        <v>130000</v>
      </c>
      <c r="AU384" s="12">
        <v>83.338499999999996</v>
      </c>
      <c r="AV384" s="12" t="s">
        <v>249</v>
      </c>
      <c r="AW384" s="12" t="s">
        <v>250</v>
      </c>
      <c r="AX384" s="12" t="s">
        <v>255</v>
      </c>
      <c r="AY384" s="12">
        <v>0</v>
      </c>
      <c r="AZ384" s="12">
        <v>0</v>
      </c>
      <c r="BA384" s="12">
        <v>0</v>
      </c>
      <c r="BB384" s="12">
        <v>0</v>
      </c>
      <c r="BC384" s="12">
        <v>0</v>
      </c>
      <c r="BD384" s="12">
        <v>0</v>
      </c>
      <c r="BE384" s="12" t="s">
        <v>256</v>
      </c>
      <c r="BF384" s="12" t="s">
        <v>257</v>
      </c>
      <c r="BG384" s="12" t="s">
        <v>258</v>
      </c>
      <c r="BH384" s="12">
        <v>200000</v>
      </c>
      <c r="BK384" s="12">
        <v>12.500780000000001</v>
      </c>
      <c r="BL384" s="12" t="s">
        <v>249</v>
      </c>
      <c r="BM384" s="12" t="s">
        <v>250</v>
      </c>
      <c r="BN384" s="12" t="s">
        <v>255</v>
      </c>
      <c r="BO384" s="12">
        <v>0</v>
      </c>
      <c r="BP384" s="12">
        <v>0</v>
      </c>
      <c r="BQ384" s="12">
        <v>0</v>
      </c>
      <c r="BR384" s="12">
        <v>0</v>
      </c>
      <c r="BS384" s="12">
        <v>0</v>
      </c>
      <c r="BT384" s="12">
        <v>0</v>
      </c>
    </row>
    <row r="385" spans="1:72" hidden="1" x14ac:dyDescent="0.25">
      <c r="A385" s="12" t="s">
        <v>240</v>
      </c>
      <c r="B385" s="12" t="s">
        <v>115</v>
      </c>
      <c r="C385" s="12" t="s">
        <v>116</v>
      </c>
      <c r="D385" s="12" t="s">
        <v>316</v>
      </c>
      <c r="E385" s="12">
        <v>140.06470999999999</v>
      </c>
      <c r="F385" s="12" t="s">
        <v>1169</v>
      </c>
      <c r="G385" s="12" t="s">
        <v>1170</v>
      </c>
      <c r="H385" s="12" t="s">
        <v>12</v>
      </c>
      <c r="I385" s="12" t="s">
        <v>14</v>
      </c>
      <c r="J385" s="12" t="s">
        <v>1709</v>
      </c>
      <c r="K385" s="12">
        <v>60000</v>
      </c>
      <c r="N385" s="12">
        <v>140.06470999999999</v>
      </c>
      <c r="O385" s="12" t="s">
        <v>1731</v>
      </c>
      <c r="P385" s="12" t="s">
        <v>1732</v>
      </c>
      <c r="Q385" s="12" t="s">
        <v>1897</v>
      </c>
      <c r="R385" s="12">
        <v>28258.90264352208</v>
      </c>
      <c r="S385" s="12">
        <v>28258.90264352208</v>
      </c>
      <c r="T385" s="12">
        <v>3958.0748899999999</v>
      </c>
      <c r="U385" s="12">
        <v>29.423945037256338</v>
      </c>
      <c r="V385" s="12">
        <v>29.423945037256338</v>
      </c>
      <c r="W385" s="12">
        <v>57.62</v>
      </c>
      <c r="X385" s="12">
        <v>57.62</v>
      </c>
      <c r="Y385" s="12" t="s">
        <v>246</v>
      </c>
      <c r="Z385" s="12" t="s">
        <v>247</v>
      </c>
      <c r="AA385" s="12" t="s">
        <v>248</v>
      </c>
      <c r="AB385" s="12">
        <v>330000</v>
      </c>
      <c r="AE385" s="12">
        <v>140.06470999999999</v>
      </c>
      <c r="AF385" s="12" t="s">
        <v>249</v>
      </c>
      <c r="AG385" s="12" t="s">
        <v>250</v>
      </c>
      <c r="AH385" s="12" t="s">
        <v>1734</v>
      </c>
      <c r="AI385" s="12">
        <v>92398.715939726259</v>
      </c>
      <c r="AJ385" s="12">
        <v>12941.79897</v>
      </c>
      <c r="AK385" s="12">
        <v>91.533123140907477</v>
      </c>
      <c r="AL385" s="12">
        <v>91.533123140907477</v>
      </c>
      <c r="AM385" s="12">
        <v>60.57</v>
      </c>
      <c r="AN385" s="12">
        <v>60.57</v>
      </c>
      <c r="AO385" s="12" t="s">
        <v>256</v>
      </c>
      <c r="AP385" s="12" t="s">
        <v>257</v>
      </c>
      <c r="AQ385" s="12" t="s">
        <v>258</v>
      </c>
      <c r="AR385" s="12">
        <v>200000</v>
      </c>
      <c r="AU385" s="12">
        <v>119.05500000000001</v>
      </c>
      <c r="AV385" s="12" t="s">
        <v>249</v>
      </c>
      <c r="AW385" s="12" t="s">
        <v>250</v>
      </c>
      <c r="AX385" s="12" t="s">
        <v>255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</row>
    <row r="386" spans="1:72" x14ac:dyDescent="0.25">
      <c r="A386" s="12" t="s">
        <v>240</v>
      </c>
      <c r="B386" s="12" t="s">
        <v>157</v>
      </c>
      <c r="C386" s="12" t="s">
        <v>158</v>
      </c>
      <c r="D386" s="12" t="s">
        <v>547</v>
      </c>
      <c r="E386" s="12">
        <v>74.500590000000003</v>
      </c>
      <c r="F386" s="12" t="s">
        <v>1172</v>
      </c>
      <c r="G386" s="12" t="s">
        <v>1173</v>
      </c>
      <c r="H386" s="12" t="s">
        <v>15</v>
      </c>
      <c r="I386" s="12" t="s">
        <v>17</v>
      </c>
      <c r="J386" s="12" t="s">
        <v>1709</v>
      </c>
      <c r="K386" s="12">
        <v>150000</v>
      </c>
      <c r="N386" s="12">
        <v>74.500590000000003</v>
      </c>
      <c r="O386" s="12" t="s">
        <v>1714</v>
      </c>
      <c r="P386" s="12" t="s">
        <v>1715</v>
      </c>
      <c r="Q386" s="12" t="s">
        <v>1898</v>
      </c>
      <c r="R386" s="12">
        <v>55299.834333373059</v>
      </c>
      <c r="S386" s="12">
        <v>55299.834333373059</v>
      </c>
      <c r="T386" s="12">
        <v>4119.8701899999996</v>
      </c>
      <c r="U386" s="12">
        <v>67.086911652936777</v>
      </c>
      <c r="V386" s="12">
        <v>67.086911652936777</v>
      </c>
      <c r="W386" s="12">
        <v>49.46</v>
      </c>
      <c r="X386" s="12">
        <v>49.46</v>
      </c>
      <c r="Y386" s="12" t="s">
        <v>246</v>
      </c>
      <c r="Z386" s="12" t="s">
        <v>247</v>
      </c>
      <c r="AA386" s="12" t="s">
        <v>248</v>
      </c>
      <c r="AB386" s="12">
        <v>330000</v>
      </c>
      <c r="AE386" s="12">
        <v>74.500590000000003</v>
      </c>
      <c r="AF386" s="12" t="s">
        <v>249</v>
      </c>
      <c r="AG386" s="12" t="s">
        <v>250</v>
      </c>
      <c r="AH386" s="12" t="s">
        <v>1717</v>
      </c>
      <c r="AI386" s="12">
        <v>83635.64339466262</v>
      </c>
      <c r="AJ386" s="12">
        <v>6230.90463</v>
      </c>
      <c r="AK386" s="12">
        <v>82.957548761313234</v>
      </c>
      <c r="AL386" s="12">
        <v>82.957548761313234</v>
      </c>
      <c r="AM386" s="12">
        <v>60.49</v>
      </c>
      <c r="AN386" s="12">
        <v>60.49</v>
      </c>
      <c r="AO386" s="12" t="s">
        <v>252</v>
      </c>
      <c r="AP386" s="12" t="s">
        <v>253</v>
      </c>
      <c r="AQ386" s="12" t="s">
        <v>254</v>
      </c>
      <c r="AR386" s="12">
        <v>130000</v>
      </c>
      <c r="AU386" s="12">
        <v>63.325499999999998</v>
      </c>
      <c r="AV386" s="12" t="s">
        <v>249</v>
      </c>
      <c r="AW386" s="12" t="s">
        <v>250</v>
      </c>
      <c r="AX386" s="12" t="s">
        <v>255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2" t="s">
        <v>256</v>
      </c>
      <c r="BF386" s="12" t="s">
        <v>257</v>
      </c>
      <c r="BG386" s="12" t="s">
        <v>258</v>
      </c>
      <c r="BH386" s="12">
        <v>200000</v>
      </c>
      <c r="BK386" s="12">
        <v>9.4988299999999999</v>
      </c>
      <c r="BL386" s="12" t="s">
        <v>249</v>
      </c>
      <c r="BM386" s="12" t="s">
        <v>250</v>
      </c>
      <c r="BN386" s="12" t="s">
        <v>255</v>
      </c>
      <c r="BO386" s="12">
        <v>0</v>
      </c>
      <c r="BP386" s="12">
        <v>0</v>
      </c>
      <c r="BQ386" s="12">
        <v>0</v>
      </c>
      <c r="BR386" s="12">
        <v>0</v>
      </c>
      <c r="BS386" s="12">
        <v>0</v>
      </c>
      <c r="BT386" s="12">
        <v>0</v>
      </c>
    </row>
    <row r="387" spans="1:72" x14ac:dyDescent="0.25">
      <c r="A387" s="12" t="s">
        <v>240</v>
      </c>
      <c r="B387" s="12" t="s">
        <v>157</v>
      </c>
      <c r="C387" s="12" t="s">
        <v>158</v>
      </c>
      <c r="D387" s="12" t="s">
        <v>547</v>
      </c>
      <c r="E387" s="12">
        <v>106.42941</v>
      </c>
      <c r="F387" s="12" t="s">
        <v>1172</v>
      </c>
      <c r="G387" s="12" t="s">
        <v>1173</v>
      </c>
      <c r="H387" s="12" t="s">
        <v>15</v>
      </c>
      <c r="I387" s="12" t="s">
        <v>17</v>
      </c>
      <c r="J387" s="12" t="s">
        <v>1709</v>
      </c>
      <c r="K387" s="12">
        <v>150000</v>
      </c>
      <c r="N387" s="12">
        <v>106.42941</v>
      </c>
      <c r="O387" s="12" t="s">
        <v>1714</v>
      </c>
      <c r="P387" s="12" t="s">
        <v>1715</v>
      </c>
      <c r="Q387" s="12" t="s">
        <v>1898</v>
      </c>
      <c r="R387" s="12">
        <v>55299.834333373059</v>
      </c>
      <c r="S387" s="12">
        <v>55299.834333373059</v>
      </c>
      <c r="T387" s="12">
        <v>5885.5288399999999</v>
      </c>
      <c r="U387" s="12">
        <v>67.086911652936777</v>
      </c>
      <c r="V387" s="12">
        <v>67.086911652936777</v>
      </c>
      <c r="W387" s="12">
        <v>49.46</v>
      </c>
      <c r="X387" s="12">
        <v>49.46</v>
      </c>
      <c r="Y387" s="12" t="s">
        <v>246</v>
      </c>
      <c r="Z387" s="12" t="s">
        <v>247</v>
      </c>
      <c r="AA387" s="12" t="s">
        <v>248</v>
      </c>
      <c r="AB387" s="12">
        <v>330000</v>
      </c>
      <c r="AE387" s="12">
        <v>106.42941</v>
      </c>
      <c r="AF387" s="12" t="s">
        <v>249</v>
      </c>
      <c r="AG387" s="12" t="s">
        <v>250</v>
      </c>
      <c r="AH387" s="12" t="s">
        <v>1717</v>
      </c>
      <c r="AI387" s="12">
        <v>83635.64339466262</v>
      </c>
      <c r="AJ387" s="12">
        <v>8901.2923300000002</v>
      </c>
      <c r="AK387" s="12">
        <v>82.957548761313234</v>
      </c>
      <c r="AL387" s="12">
        <v>82.957548761313234</v>
      </c>
      <c r="AM387" s="12">
        <v>60.49</v>
      </c>
      <c r="AN387" s="12">
        <v>60.49</v>
      </c>
      <c r="AO387" s="12" t="s">
        <v>256</v>
      </c>
      <c r="AP387" s="12" t="s">
        <v>257</v>
      </c>
      <c r="AQ387" s="12" t="s">
        <v>258</v>
      </c>
      <c r="AR387" s="12">
        <v>200000</v>
      </c>
      <c r="AU387" s="12">
        <v>90.465000000000003</v>
      </c>
      <c r="AV387" s="12" t="s">
        <v>249</v>
      </c>
      <c r="AW387" s="12" t="s">
        <v>250</v>
      </c>
      <c r="AX387" s="12" t="s">
        <v>255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</row>
    <row r="388" spans="1:72" hidden="1" x14ac:dyDescent="0.25">
      <c r="A388" s="12" t="s">
        <v>240</v>
      </c>
      <c r="B388" s="12" t="s">
        <v>1175</v>
      </c>
      <c r="C388" s="12" t="s">
        <v>1176</v>
      </c>
      <c r="D388" s="12" t="s">
        <v>271</v>
      </c>
      <c r="E388" s="12">
        <v>132.72412</v>
      </c>
      <c r="F388" s="12" t="s">
        <v>1177</v>
      </c>
      <c r="G388" s="12" t="s">
        <v>1178</v>
      </c>
      <c r="H388" s="12" t="s">
        <v>246</v>
      </c>
      <c r="I388" s="12" t="s">
        <v>247</v>
      </c>
      <c r="J388" s="12" t="s">
        <v>248</v>
      </c>
      <c r="K388" s="12">
        <v>330000</v>
      </c>
      <c r="N388" s="12">
        <v>132.72412</v>
      </c>
      <c r="O388" s="12" t="s">
        <v>249</v>
      </c>
      <c r="P388" s="12" t="s">
        <v>250</v>
      </c>
      <c r="Q388" s="12" t="s">
        <v>1179</v>
      </c>
      <c r="R388" s="12">
        <v>63833.103941483481</v>
      </c>
      <c r="S388" s="12">
        <v>63833.103941483481</v>
      </c>
      <c r="T388" s="12">
        <v>8472.1923999999999</v>
      </c>
      <c r="U388" s="12">
        <v>87.36857039046923</v>
      </c>
      <c r="V388" s="12">
        <v>87.36857039046923</v>
      </c>
      <c r="W388" s="12">
        <v>43.84</v>
      </c>
      <c r="X388" s="12">
        <v>43.84</v>
      </c>
      <c r="Y388" s="12" t="s">
        <v>252</v>
      </c>
      <c r="Z388" s="12" t="s">
        <v>253</v>
      </c>
      <c r="AA388" s="12" t="s">
        <v>254</v>
      </c>
      <c r="AB388" s="12">
        <v>130000</v>
      </c>
      <c r="AE388" s="12">
        <v>112.8155</v>
      </c>
      <c r="AF388" s="12" t="s">
        <v>249</v>
      </c>
      <c r="AG388" s="12" t="s">
        <v>250</v>
      </c>
      <c r="AH388" s="12" t="s">
        <v>255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2">
        <v>0</v>
      </c>
      <c r="AO388" s="12" t="s">
        <v>256</v>
      </c>
      <c r="AP388" s="12" t="s">
        <v>257</v>
      </c>
      <c r="AQ388" s="12" t="s">
        <v>258</v>
      </c>
      <c r="AR388" s="12">
        <v>200000</v>
      </c>
      <c r="AU388" s="12">
        <v>16.922329999999999</v>
      </c>
      <c r="AV388" s="12" t="s">
        <v>249</v>
      </c>
      <c r="AW388" s="12" t="s">
        <v>250</v>
      </c>
      <c r="AX388" s="12" t="s">
        <v>255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</row>
    <row r="389" spans="1:72" hidden="1" x14ac:dyDescent="0.25">
      <c r="A389" s="12" t="s">
        <v>240</v>
      </c>
      <c r="B389" s="12" t="s">
        <v>1175</v>
      </c>
      <c r="C389" s="12" t="s">
        <v>1176</v>
      </c>
      <c r="D389" s="12" t="s">
        <v>271</v>
      </c>
      <c r="E389" s="12">
        <v>189.60588000000001</v>
      </c>
      <c r="F389" s="12" t="s">
        <v>1177</v>
      </c>
      <c r="G389" s="12" t="s">
        <v>1178</v>
      </c>
      <c r="H389" s="12" t="s">
        <v>246</v>
      </c>
      <c r="I389" s="12" t="s">
        <v>247</v>
      </c>
      <c r="J389" s="12" t="s">
        <v>248</v>
      </c>
      <c r="K389" s="12">
        <v>330000</v>
      </c>
      <c r="N389" s="12">
        <v>189.60588000000001</v>
      </c>
      <c r="O389" s="12" t="s">
        <v>249</v>
      </c>
      <c r="P389" s="12" t="s">
        <v>250</v>
      </c>
      <c r="Q389" s="12" t="s">
        <v>1179</v>
      </c>
      <c r="R389" s="12">
        <v>63833.103941483481</v>
      </c>
      <c r="S389" s="12">
        <v>63833.103941483481</v>
      </c>
      <c r="T389" s="12">
        <v>12103.13199</v>
      </c>
      <c r="U389" s="12">
        <v>87.36857039046923</v>
      </c>
      <c r="V389" s="12">
        <v>87.36857039046923</v>
      </c>
      <c r="W389" s="12">
        <v>43.84</v>
      </c>
      <c r="X389" s="12">
        <v>43.84</v>
      </c>
      <c r="Y389" s="12" t="s">
        <v>256</v>
      </c>
      <c r="Z389" s="12" t="s">
        <v>257</v>
      </c>
      <c r="AA389" s="12" t="s">
        <v>258</v>
      </c>
      <c r="AB389" s="12">
        <v>200000</v>
      </c>
      <c r="AE389" s="12">
        <v>161.16499999999999</v>
      </c>
      <c r="AF389" s="12" t="s">
        <v>249</v>
      </c>
      <c r="AG389" s="12" t="s">
        <v>250</v>
      </c>
      <c r="AH389" s="12" t="s">
        <v>255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2">
        <v>0</v>
      </c>
    </row>
    <row r="390" spans="1:72" hidden="1" x14ac:dyDescent="0.25">
      <c r="A390" s="12" t="s">
        <v>240</v>
      </c>
      <c r="B390" s="12" t="s">
        <v>1180</v>
      </c>
      <c r="C390" s="12" t="s">
        <v>1181</v>
      </c>
      <c r="D390" s="12" t="s">
        <v>403</v>
      </c>
      <c r="E390" s="12">
        <v>108.63176</v>
      </c>
      <c r="F390" s="12" t="s">
        <v>1182</v>
      </c>
      <c r="G390" s="12" t="s">
        <v>1183</v>
      </c>
      <c r="H390" s="12" t="s">
        <v>18</v>
      </c>
      <c r="I390" s="12" t="s">
        <v>20</v>
      </c>
      <c r="J390" s="12" t="s">
        <v>1709</v>
      </c>
      <c r="K390" s="12">
        <v>100000</v>
      </c>
      <c r="N390" s="12">
        <v>108.63176</v>
      </c>
      <c r="O390" s="12" t="s">
        <v>1726</v>
      </c>
      <c r="P390" s="12" t="s">
        <v>1727</v>
      </c>
      <c r="Q390" s="12" t="s">
        <v>1899</v>
      </c>
      <c r="R390" s="12">
        <v>51019.66022072846</v>
      </c>
      <c r="S390" s="12">
        <v>51019.66022072846</v>
      </c>
      <c r="T390" s="12">
        <v>5542.3557199999996</v>
      </c>
      <c r="U390" s="12">
        <v>54.77503024460357</v>
      </c>
      <c r="V390" s="12">
        <v>54.77503024460357</v>
      </c>
      <c r="W390" s="12">
        <v>55.89</v>
      </c>
      <c r="X390" s="12">
        <v>55.89</v>
      </c>
      <c r="Y390" s="12" t="s">
        <v>246</v>
      </c>
      <c r="Z390" s="12" t="s">
        <v>247</v>
      </c>
      <c r="AA390" s="12" t="s">
        <v>248</v>
      </c>
      <c r="AB390" s="12">
        <v>330000</v>
      </c>
      <c r="AE390" s="12">
        <v>108.63176</v>
      </c>
      <c r="AF390" s="12" t="s">
        <v>249</v>
      </c>
      <c r="AG390" s="12" t="s">
        <v>250</v>
      </c>
      <c r="AH390" s="12" t="s">
        <v>1729</v>
      </c>
      <c r="AI390" s="12">
        <v>72807.185909893757</v>
      </c>
      <c r="AJ390" s="12">
        <v>7909.1730900000002</v>
      </c>
      <c r="AK390" s="12">
        <v>80.117866425938217</v>
      </c>
      <c r="AL390" s="12">
        <v>80.117866425938217</v>
      </c>
      <c r="AM390" s="12">
        <v>54.53</v>
      </c>
      <c r="AN390" s="12">
        <v>54.53</v>
      </c>
      <c r="AO390" s="12" t="s">
        <v>252</v>
      </c>
      <c r="AP390" s="12" t="s">
        <v>253</v>
      </c>
      <c r="AQ390" s="12" t="s">
        <v>254</v>
      </c>
      <c r="AR390" s="12">
        <v>130000</v>
      </c>
      <c r="AU390" s="12">
        <v>92.337000000000003</v>
      </c>
      <c r="AV390" s="12" t="s">
        <v>249</v>
      </c>
      <c r="AW390" s="12" t="s">
        <v>250</v>
      </c>
      <c r="AX390" s="12" t="s">
        <v>255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2" t="s">
        <v>256</v>
      </c>
      <c r="BF390" s="12" t="s">
        <v>257</v>
      </c>
      <c r="BG390" s="12" t="s">
        <v>258</v>
      </c>
      <c r="BH390" s="12">
        <v>200000</v>
      </c>
      <c r="BK390" s="12">
        <v>13.85055</v>
      </c>
      <c r="BL390" s="12" t="s">
        <v>249</v>
      </c>
      <c r="BM390" s="12" t="s">
        <v>250</v>
      </c>
      <c r="BN390" s="12" t="s">
        <v>255</v>
      </c>
      <c r="BO390" s="12">
        <v>0</v>
      </c>
      <c r="BP390" s="12">
        <v>0</v>
      </c>
      <c r="BQ390" s="12">
        <v>0</v>
      </c>
      <c r="BR390" s="12">
        <v>0</v>
      </c>
      <c r="BS390" s="12">
        <v>0</v>
      </c>
      <c r="BT390" s="12">
        <v>0</v>
      </c>
    </row>
    <row r="391" spans="1:72" hidden="1" x14ac:dyDescent="0.25">
      <c r="A391" s="12" t="s">
        <v>240</v>
      </c>
      <c r="B391" s="12" t="s">
        <v>1180</v>
      </c>
      <c r="C391" s="12" t="s">
        <v>1181</v>
      </c>
      <c r="D391" s="12" t="s">
        <v>403</v>
      </c>
      <c r="E391" s="12">
        <v>155.18824000000001</v>
      </c>
      <c r="F391" s="12" t="s">
        <v>1182</v>
      </c>
      <c r="G391" s="12" t="s">
        <v>1183</v>
      </c>
      <c r="H391" s="12" t="s">
        <v>18</v>
      </c>
      <c r="I391" s="12" t="s">
        <v>20</v>
      </c>
      <c r="J391" s="12" t="s">
        <v>1709</v>
      </c>
      <c r="K391" s="12">
        <v>100000</v>
      </c>
      <c r="N391" s="12">
        <v>155.18824000000001</v>
      </c>
      <c r="O391" s="12" t="s">
        <v>1726</v>
      </c>
      <c r="P391" s="12" t="s">
        <v>1727</v>
      </c>
      <c r="Q391" s="12" t="s">
        <v>1899</v>
      </c>
      <c r="R391" s="12">
        <v>51019.66022072846</v>
      </c>
      <c r="S391" s="12">
        <v>51019.66022072846</v>
      </c>
      <c r="T391" s="12">
        <v>7917.6510399999997</v>
      </c>
      <c r="U391" s="12">
        <v>54.77503024460357</v>
      </c>
      <c r="V391" s="12">
        <v>54.77503024460357</v>
      </c>
      <c r="W391" s="12">
        <v>55.89</v>
      </c>
      <c r="X391" s="12">
        <v>55.89</v>
      </c>
      <c r="Y391" s="12" t="s">
        <v>246</v>
      </c>
      <c r="Z391" s="12" t="s">
        <v>247</v>
      </c>
      <c r="AA391" s="12" t="s">
        <v>248</v>
      </c>
      <c r="AB391" s="12">
        <v>330000</v>
      </c>
      <c r="AE391" s="12">
        <v>155.18824000000001</v>
      </c>
      <c r="AF391" s="12" t="s">
        <v>249</v>
      </c>
      <c r="AG391" s="12" t="s">
        <v>250</v>
      </c>
      <c r="AH391" s="12" t="s">
        <v>1729</v>
      </c>
      <c r="AI391" s="12">
        <v>72807.185909893757</v>
      </c>
      <c r="AJ391" s="12">
        <v>11298.8187</v>
      </c>
      <c r="AK391" s="12">
        <v>80.117866425938217</v>
      </c>
      <c r="AL391" s="12">
        <v>80.117866425938217</v>
      </c>
      <c r="AM391" s="12">
        <v>54.53</v>
      </c>
      <c r="AN391" s="12">
        <v>54.53</v>
      </c>
      <c r="AO391" s="12" t="s">
        <v>256</v>
      </c>
      <c r="AP391" s="12" t="s">
        <v>257</v>
      </c>
      <c r="AQ391" s="12" t="s">
        <v>258</v>
      </c>
      <c r="AR391" s="12">
        <v>200000</v>
      </c>
      <c r="AU391" s="12">
        <v>131.91</v>
      </c>
      <c r="AV391" s="12" t="s">
        <v>249</v>
      </c>
      <c r="AW391" s="12" t="s">
        <v>250</v>
      </c>
      <c r="AX391" s="12" t="s">
        <v>255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</row>
    <row r="392" spans="1:72" hidden="1" x14ac:dyDescent="0.25">
      <c r="A392" s="12" t="s">
        <v>240</v>
      </c>
      <c r="B392" s="12" t="s">
        <v>1185</v>
      </c>
      <c r="C392" s="12" t="s">
        <v>1186</v>
      </c>
      <c r="D392" s="12" t="s">
        <v>271</v>
      </c>
      <c r="E392" s="12">
        <v>513.29353000000003</v>
      </c>
      <c r="F392" s="12" t="s">
        <v>1187</v>
      </c>
      <c r="G392" s="12" t="s">
        <v>1188</v>
      </c>
      <c r="H392" s="12" t="s">
        <v>246</v>
      </c>
      <c r="I392" s="12" t="s">
        <v>247</v>
      </c>
      <c r="J392" s="12" t="s">
        <v>248</v>
      </c>
      <c r="K392" s="12">
        <v>330000</v>
      </c>
      <c r="N392" s="12">
        <v>513.29353000000003</v>
      </c>
      <c r="O392" s="12" t="s">
        <v>249</v>
      </c>
      <c r="P392" s="12" t="s">
        <v>250</v>
      </c>
      <c r="Q392" s="12" t="s">
        <v>1189</v>
      </c>
      <c r="R392" s="12">
        <v>22098.350396114529</v>
      </c>
      <c r="S392" s="12">
        <v>22098.350396114529</v>
      </c>
      <c r="T392" s="12">
        <v>11342.940269999999</v>
      </c>
      <c r="U392" s="12">
        <v>29.178378250403291</v>
      </c>
      <c r="V392" s="12">
        <v>29.178378250403291</v>
      </c>
      <c r="W392" s="12">
        <v>45.44</v>
      </c>
      <c r="X392" s="12">
        <v>45.44</v>
      </c>
      <c r="Y392" s="12" t="s">
        <v>252</v>
      </c>
      <c r="Z392" s="12" t="s">
        <v>253</v>
      </c>
      <c r="AA392" s="12" t="s">
        <v>254</v>
      </c>
      <c r="AB392" s="12">
        <v>130000</v>
      </c>
      <c r="AE392" s="12">
        <v>436.29950000000002</v>
      </c>
      <c r="AF392" s="12" t="s">
        <v>249</v>
      </c>
      <c r="AG392" s="12" t="s">
        <v>250</v>
      </c>
      <c r="AH392" s="12" t="s">
        <v>255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2">
        <v>0</v>
      </c>
      <c r="AO392" s="12" t="s">
        <v>256</v>
      </c>
      <c r="AP392" s="12" t="s">
        <v>257</v>
      </c>
      <c r="AQ392" s="12" t="s">
        <v>258</v>
      </c>
      <c r="AR392" s="12">
        <v>200000</v>
      </c>
      <c r="AU392" s="12">
        <v>65.444929999999999</v>
      </c>
      <c r="AV392" s="12" t="s">
        <v>249</v>
      </c>
      <c r="AW392" s="12" t="s">
        <v>250</v>
      </c>
      <c r="AX392" s="12" t="s">
        <v>255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</row>
    <row r="393" spans="1:72" hidden="1" x14ac:dyDescent="0.25">
      <c r="A393" s="12" t="s">
        <v>240</v>
      </c>
      <c r="B393" s="12" t="s">
        <v>1185</v>
      </c>
      <c r="C393" s="12" t="s">
        <v>1186</v>
      </c>
      <c r="D393" s="12" t="s">
        <v>271</v>
      </c>
      <c r="E393" s="12">
        <v>733.27647000000002</v>
      </c>
      <c r="F393" s="12" t="s">
        <v>1187</v>
      </c>
      <c r="G393" s="12" t="s">
        <v>1188</v>
      </c>
      <c r="H393" s="12" t="s">
        <v>246</v>
      </c>
      <c r="I393" s="12" t="s">
        <v>247</v>
      </c>
      <c r="J393" s="12" t="s">
        <v>248</v>
      </c>
      <c r="K393" s="12">
        <v>330000</v>
      </c>
      <c r="N393" s="12">
        <v>733.27647000000002</v>
      </c>
      <c r="O393" s="12" t="s">
        <v>249</v>
      </c>
      <c r="P393" s="12" t="s">
        <v>250</v>
      </c>
      <c r="Q393" s="12" t="s">
        <v>1189</v>
      </c>
      <c r="R393" s="12">
        <v>22098.350396114529</v>
      </c>
      <c r="S393" s="12">
        <v>22098.350396114529</v>
      </c>
      <c r="T393" s="12">
        <v>16204.20038</v>
      </c>
      <c r="U393" s="12">
        <v>29.178378250403291</v>
      </c>
      <c r="V393" s="12">
        <v>29.178378250403291</v>
      </c>
      <c r="W393" s="12">
        <v>45.44</v>
      </c>
      <c r="X393" s="12">
        <v>45.44</v>
      </c>
      <c r="Y393" s="12" t="s">
        <v>256</v>
      </c>
      <c r="Z393" s="12" t="s">
        <v>257</v>
      </c>
      <c r="AA393" s="12" t="s">
        <v>258</v>
      </c>
      <c r="AB393" s="12">
        <v>200000</v>
      </c>
      <c r="AE393" s="12">
        <v>623.28499999999997</v>
      </c>
      <c r="AF393" s="12" t="s">
        <v>249</v>
      </c>
      <c r="AG393" s="12" t="s">
        <v>250</v>
      </c>
      <c r="AH393" s="12" t="s">
        <v>255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2">
        <v>0</v>
      </c>
    </row>
    <row r="394" spans="1:72" hidden="1" x14ac:dyDescent="0.25">
      <c r="A394" s="12" t="s">
        <v>240</v>
      </c>
      <c r="B394" s="12" t="s">
        <v>1190</v>
      </c>
      <c r="C394" s="12" t="s">
        <v>1191</v>
      </c>
      <c r="D394" s="12" t="s">
        <v>344</v>
      </c>
      <c r="E394" s="12">
        <v>63.317059999999998</v>
      </c>
      <c r="F394" s="12" t="s">
        <v>1192</v>
      </c>
      <c r="G394" s="12" t="s">
        <v>1193</v>
      </c>
      <c r="H394" s="12" t="s">
        <v>42</v>
      </c>
      <c r="I394" s="12" t="s">
        <v>44</v>
      </c>
      <c r="J394" s="12" t="s">
        <v>1709</v>
      </c>
      <c r="K394" s="12">
        <v>150000</v>
      </c>
      <c r="N394" s="12">
        <v>63.317059999999998</v>
      </c>
      <c r="O394" s="12" t="s">
        <v>1745</v>
      </c>
      <c r="P394" s="12" t="s">
        <v>1746</v>
      </c>
      <c r="Q394" s="12" t="s">
        <v>1900</v>
      </c>
      <c r="R394" s="12">
        <v>38641.788647238813</v>
      </c>
      <c r="S394" s="12">
        <v>38641.788647238813</v>
      </c>
      <c r="T394" s="12">
        <v>2446.6844000000001</v>
      </c>
      <c r="U394" s="12">
        <v>40.46068750226538</v>
      </c>
      <c r="V394" s="12">
        <v>40.46068750226538</v>
      </c>
      <c r="W394" s="12">
        <v>57.3</v>
      </c>
      <c r="X394" s="12">
        <v>57.3</v>
      </c>
      <c r="Y394" s="12" t="s">
        <v>246</v>
      </c>
      <c r="Z394" s="12" t="s">
        <v>247</v>
      </c>
      <c r="AA394" s="12" t="s">
        <v>248</v>
      </c>
      <c r="AB394" s="12">
        <v>330000</v>
      </c>
      <c r="AE394" s="12">
        <v>63.317059999999998</v>
      </c>
      <c r="AF394" s="12" t="s">
        <v>249</v>
      </c>
      <c r="AG394" s="12" t="s">
        <v>250</v>
      </c>
      <c r="AH394" s="12" t="s">
        <v>1748</v>
      </c>
      <c r="AI394" s="12">
        <v>114707.8738100098</v>
      </c>
      <c r="AJ394" s="12">
        <v>7262.9651999999996</v>
      </c>
      <c r="AK394" s="12">
        <v>126.65685652144759</v>
      </c>
      <c r="AL394" s="12">
        <v>126.65685652144759</v>
      </c>
      <c r="AM394" s="12">
        <v>54.34</v>
      </c>
      <c r="AN394" s="12">
        <v>54.34</v>
      </c>
      <c r="AO394" s="12" t="s">
        <v>252</v>
      </c>
      <c r="AP394" s="12" t="s">
        <v>253</v>
      </c>
      <c r="AQ394" s="12" t="s">
        <v>254</v>
      </c>
      <c r="AR394" s="12">
        <v>130000</v>
      </c>
      <c r="AU394" s="12">
        <v>53.819499999999998</v>
      </c>
      <c r="AV394" s="12" t="s">
        <v>249</v>
      </c>
      <c r="AW394" s="12" t="s">
        <v>250</v>
      </c>
      <c r="AX394" s="12" t="s">
        <v>255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 t="s">
        <v>256</v>
      </c>
      <c r="BF394" s="12" t="s">
        <v>257</v>
      </c>
      <c r="BG394" s="12" t="s">
        <v>258</v>
      </c>
      <c r="BH394" s="12">
        <v>200000</v>
      </c>
      <c r="BK394" s="12">
        <v>8.0729299999999995</v>
      </c>
      <c r="BL394" s="12" t="s">
        <v>249</v>
      </c>
      <c r="BM394" s="12" t="s">
        <v>250</v>
      </c>
      <c r="BN394" s="12" t="s">
        <v>255</v>
      </c>
      <c r="BO394" s="12">
        <v>0</v>
      </c>
      <c r="BP394" s="12">
        <v>0</v>
      </c>
      <c r="BQ394" s="12">
        <v>0</v>
      </c>
      <c r="BR394" s="12">
        <v>0</v>
      </c>
      <c r="BS394" s="12">
        <v>0</v>
      </c>
      <c r="BT394" s="12">
        <v>0</v>
      </c>
    </row>
    <row r="395" spans="1:72" hidden="1" x14ac:dyDescent="0.25">
      <c r="A395" s="12" t="s">
        <v>240</v>
      </c>
      <c r="B395" s="12" t="s">
        <v>1190</v>
      </c>
      <c r="C395" s="12" t="s">
        <v>1191</v>
      </c>
      <c r="D395" s="12" t="s">
        <v>344</v>
      </c>
      <c r="E395" s="12">
        <v>90.452939999999998</v>
      </c>
      <c r="F395" s="12" t="s">
        <v>1192</v>
      </c>
      <c r="G395" s="12" t="s">
        <v>1193</v>
      </c>
      <c r="H395" s="12" t="s">
        <v>42</v>
      </c>
      <c r="I395" s="12" t="s">
        <v>44</v>
      </c>
      <c r="J395" s="12" t="s">
        <v>1709</v>
      </c>
      <c r="K395" s="12">
        <v>150000</v>
      </c>
      <c r="N395" s="12">
        <v>90.452939999999998</v>
      </c>
      <c r="O395" s="12" t="s">
        <v>1745</v>
      </c>
      <c r="P395" s="12" t="s">
        <v>1746</v>
      </c>
      <c r="Q395" s="12" t="s">
        <v>1900</v>
      </c>
      <c r="R395" s="12">
        <v>38641.788647238813</v>
      </c>
      <c r="S395" s="12">
        <v>38641.788647238813</v>
      </c>
      <c r="T395" s="12">
        <v>3495.2634400000002</v>
      </c>
      <c r="U395" s="12">
        <v>40.46068750226538</v>
      </c>
      <c r="V395" s="12">
        <v>40.46068750226538</v>
      </c>
      <c r="W395" s="12">
        <v>57.3</v>
      </c>
      <c r="X395" s="12">
        <v>57.3</v>
      </c>
      <c r="Y395" s="12" t="s">
        <v>246</v>
      </c>
      <c r="Z395" s="12" t="s">
        <v>247</v>
      </c>
      <c r="AA395" s="12" t="s">
        <v>248</v>
      </c>
      <c r="AB395" s="12">
        <v>330000</v>
      </c>
      <c r="AE395" s="12">
        <v>90.452939999999998</v>
      </c>
      <c r="AF395" s="12" t="s">
        <v>249</v>
      </c>
      <c r="AG395" s="12" t="s">
        <v>250</v>
      </c>
      <c r="AH395" s="12" t="s">
        <v>1748</v>
      </c>
      <c r="AI395" s="12">
        <v>114707.8738100098</v>
      </c>
      <c r="AJ395" s="12">
        <v>10375.664559999999</v>
      </c>
      <c r="AK395" s="12">
        <v>126.65685652144759</v>
      </c>
      <c r="AL395" s="12">
        <v>126.65685652144759</v>
      </c>
      <c r="AM395" s="12">
        <v>54.34</v>
      </c>
      <c r="AN395" s="12">
        <v>54.34</v>
      </c>
      <c r="AO395" s="12" t="s">
        <v>256</v>
      </c>
      <c r="AP395" s="12" t="s">
        <v>257</v>
      </c>
      <c r="AQ395" s="12" t="s">
        <v>258</v>
      </c>
      <c r="AR395" s="12">
        <v>200000</v>
      </c>
      <c r="AU395" s="12">
        <v>76.885000000000005</v>
      </c>
      <c r="AV395" s="12" t="s">
        <v>249</v>
      </c>
      <c r="AW395" s="12" t="s">
        <v>250</v>
      </c>
      <c r="AX395" s="12" t="s">
        <v>255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</row>
    <row r="396" spans="1:72" hidden="1" x14ac:dyDescent="0.25">
      <c r="A396" s="12" t="s">
        <v>240</v>
      </c>
      <c r="B396" s="12" t="s">
        <v>1195</v>
      </c>
      <c r="C396" s="12" t="s">
        <v>1196</v>
      </c>
      <c r="D396" s="12" t="s">
        <v>424</v>
      </c>
      <c r="E396" s="12">
        <v>93.351179999999999</v>
      </c>
      <c r="F396" s="12" t="s">
        <v>1197</v>
      </c>
      <c r="G396" s="12" t="s">
        <v>1198</v>
      </c>
      <c r="H396" s="12" t="s">
        <v>18</v>
      </c>
      <c r="I396" s="12" t="s">
        <v>20</v>
      </c>
      <c r="J396" s="12" t="s">
        <v>1709</v>
      </c>
      <c r="K396" s="12">
        <v>100000</v>
      </c>
      <c r="N396" s="12">
        <v>93.351179999999999</v>
      </c>
      <c r="O396" s="12" t="s">
        <v>1726</v>
      </c>
      <c r="P396" s="12" t="s">
        <v>1727</v>
      </c>
      <c r="Q396" s="12" t="s">
        <v>1901</v>
      </c>
      <c r="R396" s="12">
        <v>55477.293965309203</v>
      </c>
      <c r="S396" s="12">
        <v>55477.293965309203</v>
      </c>
      <c r="T396" s="12">
        <v>5178.8706599999996</v>
      </c>
      <c r="U396" s="12">
        <v>48.617277719409287</v>
      </c>
      <c r="V396" s="12">
        <v>48.617277719409287</v>
      </c>
      <c r="W396" s="12">
        <v>68.47</v>
      </c>
      <c r="X396" s="12">
        <v>68.47</v>
      </c>
      <c r="Y396" s="12" t="s">
        <v>246</v>
      </c>
      <c r="Z396" s="12" t="s">
        <v>247</v>
      </c>
      <c r="AA396" s="12" t="s">
        <v>248</v>
      </c>
      <c r="AB396" s="12">
        <v>330000</v>
      </c>
      <c r="AE396" s="12">
        <v>93.351179999999999</v>
      </c>
      <c r="AF396" s="12" t="s">
        <v>249</v>
      </c>
      <c r="AG396" s="12" t="s">
        <v>250</v>
      </c>
      <c r="AH396" s="12" t="s">
        <v>1729</v>
      </c>
      <c r="AI396" s="12">
        <v>72807.185909893757</v>
      </c>
      <c r="AJ396" s="12">
        <v>6796.6364599999997</v>
      </c>
      <c r="AK396" s="12">
        <v>80.117866425938217</v>
      </c>
      <c r="AL396" s="12">
        <v>80.117866425938217</v>
      </c>
      <c r="AM396" s="12">
        <v>54.53</v>
      </c>
      <c r="AN396" s="12">
        <v>54.53</v>
      </c>
      <c r="AO396" s="12" t="s">
        <v>252</v>
      </c>
      <c r="AP396" s="12" t="s">
        <v>253</v>
      </c>
      <c r="AQ396" s="12" t="s">
        <v>254</v>
      </c>
      <c r="AR396" s="12">
        <v>130000</v>
      </c>
      <c r="AU396" s="12">
        <v>79.348500000000001</v>
      </c>
      <c r="AV396" s="12" t="s">
        <v>249</v>
      </c>
      <c r="AW396" s="12" t="s">
        <v>250</v>
      </c>
      <c r="AX396" s="12" t="s">
        <v>255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2" t="s">
        <v>256</v>
      </c>
      <c r="BF396" s="12" t="s">
        <v>257</v>
      </c>
      <c r="BG396" s="12" t="s">
        <v>258</v>
      </c>
      <c r="BH396" s="12">
        <v>200000</v>
      </c>
      <c r="BK396" s="12">
        <v>11.902279999999999</v>
      </c>
      <c r="BL396" s="12" t="s">
        <v>249</v>
      </c>
      <c r="BM396" s="12" t="s">
        <v>250</v>
      </c>
      <c r="BN396" s="12" t="s">
        <v>255</v>
      </c>
      <c r="BO396" s="12">
        <v>0</v>
      </c>
      <c r="BP396" s="12">
        <v>0</v>
      </c>
      <c r="BQ396" s="12">
        <v>0</v>
      </c>
      <c r="BR396" s="12">
        <v>0</v>
      </c>
      <c r="BS396" s="12">
        <v>0</v>
      </c>
      <c r="BT396" s="12">
        <v>0</v>
      </c>
    </row>
    <row r="397" spans="1:72" hidden="1" x14ac:dyDescent="0.25">
      <c r="A397" s="12" t="s">
        <v>240</v>
      </c>
      <c r="B397" s="12" t="s">
        <v>1195</v>
      </c>
      <c r="C397" s="12" t="s">
        <v>1196</v>
      </c>
      <c r="D397" s="12" t="s">
        <v>424</v>
      </c>
      <c r="E397" s="12">
        <v>133.35882000000001</v>
      </c>
      <c r="F397" s="12" t="s">
        <v>1197</v>
      </c>
      <c r="G397" s="12" t="s">
        <v>1198</v>
      </c>
      <c r="H397" s="12" t="s">
        <v>18</v>
      </c>
      <c r="I397" s="12" t="s">
        <v>20</v>
      </c>
      <c r="J397" s="12" t="s">
        <v>1709</v>
      </c>
      <c r="K397" s="12">
        <v>100000</v>
      </c>
      <c r="N397" s="12">
        <v>133.35882000000001</v>
      </c>
      <c r="O397" s="12" t="s">
        <v>1726</v>
      </c>
      <c r="P397" s="12" t="s">
        <v>1727</v>
      </c>
      <c r="Q397" s="12" t="s">
        <v>1901</v>
      </c>
      <c r="R397" s="12">
        <v>55477.293965309203</v>
      </c>
      <c r="S397" s="12">
        <v>55477.293965309203</v>
      </c>
      <c r="T397" s="12">
        <v>7398.3866500000004</v>
      </c>
      <c r="U397" s="12">
        <v>48.617277719409287</v>
      </c>
      <c r="V397" s="12">
        <v>48.617277719409287</v>
      </c>
      <c r="W397" s="12">
        <v>68.47</v>
      </c>
      <c r="X397" s="12">
        <v>68.47</v>
      </c>
      <c r="Y397" s="12" t="s">
        <v>246</v>
      </c>
      <c r="Z397" s="12" t="s">
        <v>247</v>
      </c>
      <c r="AA397" s="12" t="s">
        <v>248</v>
      </c>
      <c r="AB397" s="12">
        <v>330000</v>
      </c>
      <c r="AE397" s="12">
        <v>133.35882000000001</v>
      </c>
      <c r="AF397" s="12" t="s">
        <v>249</v>
      </c>
      <c r="AG397" s="12" t="s">
        <v>250</v>
      </c>
      <c r="AH397" s="12" t="s">
        <v>1729</v>
      </c>
      <c r="AI397" s="12">
        <v>72807.185909893757</v>
      </c>
      <c r="AJ397" s="12">
        <v>9709.4806599999993</v>
      </c>
      <c r="AK397" s="12">
        <v>80.117866425938217</v>
      </c>
      <c r="AL397" s="12">
        <v>80.117866425938217</v>
      </c>
      <c r="AM397" s="12">
        <v>54.53</v>
      </c>
      <c r="AN397" s="12">
        <v>54.53</v>
      </c>
      <c r="AO397" s="12" t="s">
        <v>256</v>
      </c>
      <c r="AP397" s="12" t="s">
        <v>257</v>
      </c>
      <c r="AQ397" s="12" t="s">
        <v>258</v>
      </c>
      <c r="AR397" s="12">
        <v>200000</v>
      </c>
      <c r="AU397" s="12">
        <v>113.355</v>
      </c>
      <c r="AV397" s="12" t="s">
        <v>249</v>
      </c>
      <c r="AW397" s="12" t="s">
        <v>250</v>
      </c>
      <c r="AX397" s="12" t="s">
        <v>255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</row>
    <row r="398" spans="1:72" hidden="1" x14ac:dyDescent="0.25">
      <c r="A398" s="12" t="s">
        <v>240</v>
      </c>
      <c r="B398" s="12" t="s">
        <v>1200</v>
      </c>
      <c r="C398" s="12" t="s">
        <v>1201</v>
      </c>
      <c r="D398" s="12" t="s">
        <v>306</v>
      </c>
      <c r="E398" s="12">
        <v>91.87706</v>
      </c>
      <c r="F398" s="12" t="s">
        <v>1202</v>
      </c>
      <c r="G398" s="12" t="s">
        <v>1203</v>
      </c>
      <c r="H398" s="12" t="s">
        <v>21</v>
      </c>
      <c r="I398" s="12" t="s">
        <v>23</v>
      </c>
      <c r="J398" s="12" t="s">
        <v>1709</v>
      </c>
      <c r="K398" s="12">
        <v>150000</v>
      </c>
      <c r="N398" s="12">
        <v>91.87706</v>
      </c>
      <c r="O398" s="12" t="s">
        <v>1753</v>
      </c>
      <c r="P398" s="12" t="s">
        <v>1754</v>
      </c>
      <c r="Q398" s="12" t="s">
        <v>1902</v>
      </c>
      <c r="R398" s="12">
        <v>11049.070862404669</v>
      </c>
      <c r="S398" s="12">
        <v>11049.070862404669</v>
      </c>
      <c r="T398" s="12">
        <v>1015.15613</v>
      </c>
      <c r="U398" s="12">
        <v>19.38293639555312</v>
      </c>
      <c r="V398" s="12">
        <v>19.38293639555312</v>
      </c>
      <c r="W398" s="12">
        <v>34.200000000000003</v>
      </c>
      <c r="X398" s="12">
        <v>34.200000000000003</v>
      </c>
      <c r="Y398" s="12" t="s">
        <v>246</v>
      </c>
      <c r="Z398" s="12" t="s">
        <v>247</v>
      </c>
      <c r="AA398" s="12" t="s">
        <v>248</v>
      </c>
      <c r="AB398" s="12">
        <v>330000</v>
      </c>
      <c r="AE398" s="12">
        <v>91.87706</v>
      </c>
      <c r="AF398" s="12" t="s">
        <v>249</v>
      </c>
      <c r="AG398" s="12" t="s">
        <v>250</v>
      </c>
      <c r="AH398" s="12" t="s">
        <v>1756</v>
      </c>
      <c r="AI398" s="12">
        <v>77595.337280808002</v>
      </c>
      <c r="AJ398" s="12">
        <v>7129.2313700000004</v>
      </c>
      <c r="AK398" s="12">
        <v>78.965139625361601</v>
      </c>
      <c r="AL398" s="12">
        <v>78.965139625361601</v>
      </c>
      <c r="AM398" s="12">
        <v>58.96</v>
      </c>
      <c r="AN398" s="12">
        <v>58.96</v>
      </c>
      <c r="AO398" s="12" t="s">
        <v>252</v>
      </c>
      <c r="AP398" s="12" t="s">
        <v>253</v>
      </c>
      <c r="AQ398" s="12" t="s">
        <v>254</v>
      </c>
      <c r="AR398" s="12">
        <v>130000</v>
      </c>
      <c r="AU398" s="12">
        <v>78.095500000000001</v>
      </c>
      <c r="AV398" s="12" t="s">
        <v>249</v>
      </c>
      <c r="AW398" s="12" t="s">
        <v>250</v>
      </c>
      <c r="AX398" s="12" t="s">
        <v>255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2" t="s">
        <v>256</v>
      </c>
      <c r="BF398" s="12" t="s">
        <v>257</v>
      </c>
      <c r="BG398" s="12" t="s">
        <v>258</v>
      </c>
      <c r="BH398" s="12">
        <v>200000</v>
      </c>
      <c r="BK398" s="12">
        <v>11.71433</v>
      </c>
      <c r="BL398" s="12" t="s">
        <v>249</v>
      </c>
      <c r="BM398" s="12" t="s">
        <v>250</v>
      </c>
      <c r="BN398" s="12" t="s">
        <v>255</v>
      </c>
      <c r="BO398" s="12">
        <v>0</v>
      </c>
      <c r="BP398" s="12">
        <v>0</v>
      </c>
      <c r="BQ398" s="12">
        <v>0</v>
      </c>
      <c r="BR398" s="12">
        <v>0</v>
      </c>
      <c r="BS398" s="12">
        <v>0</v>
      </c>
      <c r="BT398" s="12">
        <v>0</v>
      </c>
    </row>
    <row r="399" spans="1:72" hidden="1" x14ac:dyDescent="0.25">
      <c r="A399" s="12" t="s">
        <v>240</v>
      </c>
      <c r="B399" s="12" t="s">
        <v>1200</v>
      </c>
      <c r="C399" s="12" t="s">
        <v>1201</v>
      </c>
      <c r="D399" s="12" t="s">
        <v>306</v>
      </c>
      <c r="E399" s="12">
        <v>131.25294</v>
      </c>
      <c r="F399" s="12" t="s">
        <v>1202</v>
      </c>
      <c r="G399" s="12" t="s">
        <v>1203</v>
      </c>
      <c r="H399" s="12" t="s">
        <v>21</v>
      </c>
      <c r="I399" s="12" t="s">
        <v>23</v>
      </c>
      <c r="J399" s="12" t="s">
        <v>1709</v>
      </c>
      <c r="K399" s="12">
        <v>150000</v>
      </c>
      <c r="N399" s="12">
        <v>131.25294</v>
      </c>
      <c r="O399" s="12" t="s">
        <v>1753</v>
      </c>
      <c r="P399" s="12" t="s">
        <v>1754</v>
      </c>
      <c r="Q399" s="12" t="s">
        <v>1902</v>
      </c>
      <c r="R399" s="12">
        <v>11049.070862404669</v>
      </c>
      <c r="S399" s="12">
        <v>11049.070862404669</v>
      </c>
      <c r="T399" s="12">
        <v>1450.2230500000001</v>
      </c>
      <c r="U399" s="12">
        <v>19.38293639555312</v>
      </c>
      <c r="V399" s="12">
        <v>19.38293639555312</v>
      </c>
      <c r="W399" s="12">
        <v>34.200000000000003</v>
      </c>
      <c r="X399" s="12">
        <v>34.200000000000003</v>
      </c>
      <c r="Y399" s="12" t="s">
        <v>246</v>
      </c>
      <c r="Z399" s="12" t="s">
        <v>247</v>
      </c>
      <c r="AA399" s="12" t="s">
        <v>248</v>
      </c>
      <c r="AB399" s="12">
        <v>330000</v>
      </c>
      <c r="AE399" s="12">
        <v>131.25294</v>
      </c>
      <c r="AF399" s="12" t="s">
        <v>249</v>
      </c>
      <c r="AG399" s="12" t="s">
        <v>250</v>
      </c>
      <c r="AH399" s="12" t="s">
        <v>1756</v>
      </c>
      <c r="AI399" s="12">
        <v>77595.337280808002</v>
      </c>
      <c r="AJ399" s="12">
        <v>10184.616239999999</v>
      </c>
      <c r="AK399" s="12">
        <v>78.965139625361601</v>
      </c>
      <c r="AL399" s="12">
        <v>78.965139625361601</v>
      </c>
      <c r="AM399" s="12">
        <v>58.96</v>
      </c>
      <c r="AN399" s="12">
        <v>58.96</v>
      </c>
      <c r="AO399" s="12" t="s">
        <v>256</v>
      </c>
      <c r="AP399" s="12" t="s">
        <v>257</v>
      </c>
      <c r="AQ399" s="12" t="s">
        <v>258</v>
      </c>
      <c r="AR399" s="12">
        <v>200000</v>
      </c>
      <c r="AU399" s="12">
        <v>111.565</v>
      </c>
      <c r="AV399" s="12" t="s">
        <v>249</v>
      </c>
      <c r="AW399" s="12" t="s">
        <v>250</v>
      </c>
      <c r="AX399" s="12" t="s">
        <v>255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</row>
    <row r="400" spans="1:72" hidden="1" x14ac:dyDescent="0.25">
      <c r="A400" s="12" t="s">
        <v>240</v>
      </c>
      <c r="B400" s="12" t="s">
        <v>1205</v>
      </c>
      <c r="C400" s="12" t="s">
        <v>1206</v>
      </c>
      <c r="D400" s="12" t="s">
        <v>372</v>
      </c>
      <c r="E400" s="12">
        <v>81.644710000000003</v>
      </c>
      <c r="F400" s="12" t="s">
        <v>1207</v>
      </c>
      <c r="G400" s="12" t="s">
        <v>1208</v>
      </c>
      <c r="H400" s="12" t="s">
        <v>246</v>
      </c>
      <c r="I400" s="12" t="s">
        <v>247</v>
      </c>
      <c r="J400" s="12" t="s">
        <v>248</v>
      </c>
      <c r="K400" s="12">
        <v>330000</v>
      </c>
      <c r="N400" s="12">
        <v>81.644710000000003</v>
      </c>
      <c r="O400" s="12" t="s">
        <v>249</v>
      </c>
      <c r="P400" s="12" t="s">
        <v>250</v>
      </c>
      <c r="Q400" s="12" t="s">
        <v>1209</v>
      </c>
      <c r="R400" s="12">
        <v>68986.210055699426</v>
      </c>
      <c r="S400" s="12">
        <v>68986.210055699426</v>
      </c>
      <c r="T400" s="12">
        <v>5632.3588300000001</v>
      </c>
      <c r="U400" s="12">
        <v>93.059251360072096</v>
      </c>
      <c r="V400" s="12">
        <v>93.059251360072096</v>
      </c>
      <c r="W400" s="12">
        <v>44.48</v>
      </c>
      <c r="X400" s="12">
        <v>44.48</v>
      </c>
      <c r="Y400" s="12" t="s">
        <v>252</v>
      </c>
      <c r="Z400" s="12" t="s">
        <v>253</v>
      </c>
      <c r="AA400" s="12" t="s">
        <v>254</v>
      </c>
      <c r="AB400" s="12">
        <v>130000</v>
      </c>
      <c r="AE400" s="12">
        <v>69.397999999999996</v>
      </c>
      <c r="AF400" s="12" t="s">
        <v>249</v>
      </c>
      <c r="AG400" s="12" t="s">
        <v>250</v>
      </c>
      <c r="AH400" s="12" t="s">
        <v>255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2">
        <v>0</v>
      </c>
      <c r="AO400" s="12" t="s">
        <v>256</v>
      </c>
      <c r="AP400" s="12" t="s">
        <v>257</v>
      </c>
      <c r="AQ400" s="12" t="s">
        <v>258</v>
      </c>
      <c r="AR400" s="12">
        <v>200000</v>
      </c>
      <c r="AU400" s="12">
        <v>10.409700000000001</v>
      </c>
      <c r="AV400" s="12" t="s">
        <v>249</v>
      </c>
      <c r="AW400" s="12" t="s">
        <v>250</v>
      </c>
      <c r="AX400" s="12" t="s">
        <v>255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</row>
    <row r="401" spans="1:72" hidden="1" x14ac:dyDescent="0.25">
      <c r="A401" s="12" t="s">
        <v>240</v>
      </c>
      <c r="B401" s="12" t="s">
        <v>1205</v>
      </c>
      <c r="C401" s="12" t="s">
        <v>1206</v>
      </c>
      <c r="D401" s="12" t="s">
        <v>372</v>
      </c>
      <c r="E401" s="12">
        <v>116.63529</v>
      </c>
      <c r="F401" s="12" t="s">
        <v>1207</v>
      </c>
      <c r="G401" s="12" t="s">
        <v>1208</v>
      </c>
      <c r="H401" s="12" t="s">
        <v>246</v>
      </c>
      <c r="I401" s="12" t="s">
        <v>247</v>
      </c>
      <c r="J401" s="12" t="s">
        <v>248</v>
      </c>
      <c r="K401" s="12">
        <v>330000</v>
      </c>
      <c r="N401" s="12">
        <v>116.63529</v>
      </c>
      <c r="O401" s="12" t="s">
        <v>249</v>
      </c>
      <c r="P401" s="12" t="s">
        <v>250</v>
      </c>
      <c r="Q401" s="12" t="s">
        <v>1209</v>
      </c>
      <c r="R401" s="12">
        <v>68986.210055699426</v>
      </c>
      <c r="S401" s="12">
        <v>68986.210055699426</v>
      </c>
      <c r="T401" s="12">
        <v>8046.2268999999997</v>
      </c>
      <c r="U401" s="12">
        <v>93.059251360072096</v>
      </c>
      <c r="V401" s="12">
        <v>93.059251360072096</v>
      </c>
      <c r="W401" s="12">
        <v>44.48</v>
      </c>
      <c r="X401" s="12">
        <v>44.48</v>
      </c>
      <c r="Y401" s="12" t="s">
        <v>256</v>
      </c>
      <c r="Z401" s="12" t="s">
        <v>257</v>
      </c>
      <c r="AA401" s="12" t="s">
        <v>258</v>
      </c>
      <c r="AB401" s="12">
        <v>200000</v>
      </c>
      <c r="AE401" s="12">
        <v>99.14</v>
      </c>
      <c r="AF401" s="12" t="s">
        <v>249</v>
      </c>
      <c r="AG401" s="12" t="s">
        <v>250</v>
      </c>
      <c r="AH401" s="12" t="s">
        <v>255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2">
        <v>0</v>
      </c>
    </row>
    <row r="402" spans="1:72" hidden="1" x14ac:dyDescent="0.25">
      <c r="A402" s="12" t="s">
        <v>240</v>
      </c>
      <c r="B402" s="12" t="s">
        <v>1210</v>
      </c>
      <c r="C402" s="12" t="s">
        <v>1211</v>
      </c>
      <c r="D402" s="12" t="s">
        <v>338</v>
      </c>
      <c r="E402" s="12">
        <v>72.099999999999994</v>
      </c>
      <c r="F402" s="12" t="s">
        <v>1212</v>
      </c>
      <c r="G402" s="12" t="s">
        <v>1213</v>
      </c>
      <c r="H402" s="12" t="s">
        <v>39</v>
      </c>
      <c r="I402" s="12" t="s">
        <v>41</v>
      </c>
      <c r="J402" s="12" t="s">
        <v>1709</v>
      </c>
      <c r="K402" s="12">
        <v>150000</v>
      </c>
      <c r="N402" s="12">
        <v>72.099999999999994</v>
      </c>
      <c r="O402" s="12" t="s">
        <v>1741</v>
      </c>
      <c r="P402" s="12" t="s">
        <v>1742</v>
      </c>
      <c r="Q402" s="12" t="s">
        <v>1903</v>
      </c>
      <c r="R402" s="12">
        <v>3095.2134928620262</v>
      </c>
      <c r="S402" s="12">
        <v>3095.2134928620262</v>
      </c>
      <c r="T402" s="12">
        <v>223.16489000000001</v>
      </c>
      <c r="U402" s="12">
        <v>9.4233095877298219</v>
      </c>
      <c r="V402" s="12">
        <v>9.4233095877298219</v>
      </c>
      <c r="W402" s="12">
        <v>19.71</v>
      </c>
      <c r="X402" s="12">
        <v>19.71</v>
      </c>
      <c r="Y402" s="12" t="s">
        <v>246</v>
      </c>
      <c r="Z402" s="12" t="s">
        <v>247</v>
      </c>
      <c r="AA402" s="12" t="s">
        <v>248</v>
      </c>
      <c r="AB402" s="12">
        <v>330000</v>
      </c>
      <c r="AE402" s="12">
        <v>72.099999999999994</v>
      </c>
      <c r="AF402" s="12" t="s">
        <v>249</v>
      </c>
      <c r="AG402" s="12" t="s">
        <v>250</v>
      </c>
      <c r="AH402" s="12" t="s">
        <v>1744</v>
      </c>
      <c r="AI402" s="12">
        <v>195498.2459899674</v>
      </c>
      <c r="AJ402" s="12">
        <v>14095.42353</v>
      </c>
      <c r="AK402" s="12">
        <v>201.67779500325199</v>
      </c>
      <c r="AL402" s="12">
        <v>201.67779500325199</v>
      </c>
      <c r="AM402" s="12">
        <v>58.16</v>
      </c>
      <c r="AN402" s="12">
        <v>58.16</v>
      </c>
      <c r="AO402" s="12" t="s">
        <v>252</v>
      </c>
      <c r="AP402" s="12" t="s">
        <v>253</v>
      </c>
      <c r="AQ402" s="12" t="s">
        <v>254</v>
      </c>
      <c r="AR402" s="12">
        <v>130000</v>
      </c>
      <c r="AU402" s="12">
        <v>61.284999999999997</v>
      </c>
      <c r="AV402" s="12" t="s">
        <v>249</v>
      </c>
      <c r="AW402" s="12" t="s">
        <v>250</v>
      </c>
      <c r="AX402" s="12" t="s">
        <v>255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2" t="s">
        <v>256</v>
      </c>
      <c r="BF402" s="12" t="s">
        <v>257</v>
      </c>
      <c r="BG402" s="12" t="s">
        <v>258</v>
      </c>
      <c r="BH402" s="12">
        <v>200000</v>
      </c>
      <c r="BK402" s="12">
        <v>9.1927500000000002</v>
      </c>
      <c r="BL402" s="12" t="s">
        <v>249</v>
      </c>
      <c r="BM402" s="12" t="s">
        <v>250</v>
      </c>
      <c r="BN402" s="12" t="s">
        <v>255</v>
      </c>
      <c r="BO402" s="12">
        <v>0</v>
      </c>
      <c r="BP402" s="12">
        <v>0</v>
      </c>
      <c r="BQ402" s="12">
        <v>0</v>
      </c>
      <c r="BR402" s="12">
        <v>0</v>
      </c>
      <c r="BS402" s="12">
        <v>0</v>
      </c>
      <c r="BT402" s="12">
        <v>0</v>
      </c>
    </row>
    <row r="403" spans="1:72" hidden="1" x14ac:dyDescent="0.25">
      <c r="A403" s="12" t="s">
        <v>240</v>
      </c>
      <c r="B403" s="12" t="s">
        <v>1210</v>
      </c>
      <c r="C403" s="12" t="s">
        <v>1211</v>
      </c>
      <c r="D403" s="12" t="s">
        <v>338</v>
      </c>
      <c r="E403" s="12">
        <v>103</v>
      </c>
      <c r="F403" s="12" t="s">
        <v>1212</v>
      </c>
      <c r="G403" s="12" t="s">
        <v>1213</v>
      </c>
      <c r="H403" s="12" t="s">
        <v>39</v>
      </c>
      <c r="I403" s="12" t="s">
        <v>41</v>
      </c>
      <c r="J403" s="12" t="s">
        <v>1709</v>
      </c>
      <c r="K403" s="12">
        <v>150000</v>
      </c>
      <c r="N403" s="12">
        <v>103</v>
      </c>
      <c r="O403" s="12" t="s">
        <v>1741</v>
      </c>
      <c r="P403" s="12" t="s">
        <v>1742</v>
      </c>
      <c r="Q403" s="12" t="s">
        <v>1903</v>
      </c>
      <c r="R403" s="12">
        <v>3095.2134928620262</v>
      </c>
      <c r="S403" s="12">
        <v>3095.2134928620262</v>
      </c>
      <c r="T403" s="12">
        <v>318.80698999999998</v>
      </c>
      <c r="U403" s="12">
        <v>9.4233095877298219</v>
      </c>
      <c r="V403" s="12">
        <v>9.4233095877298219</v>
      </c>
      <c r="W403" s="12">
        <v>19.71</v>
      </c>
      <c r="X403" s="12">
        <v>19.71</v>
      </c>
      <c r="Y403" s="12" t="s">
        <v>246</v>
      </c>
      <c r="Z403" s="12" t="s">
        <v>247</v>
      </c>
      <c r="AA403" s="12" t="s">
        <v>248</v>
      </c>
      <c r="AB403" s="12">
        <v>330000</v>
      </c>
      <c r="AE403" s="12">
        <v>103</v>
      </c>
      <c r="AF403" s="12" t="s">
        <v>249</v>
      </c>
      <c r="AG403" s="12" t="s">
        <v>250</v>
      </c>
      <c r="AH403" s="12" t="s">
        <v>1744</v>
      </c>
      <c r="AI403" s="12">
        <v>195498.2459899674</v>
      </c>
      <c r="AJ403" s="12">
        <v>20136.319339999998</v>
      </c>
      <c r="AK403" s="12">
        <v>201.67779500325199</v>
      </c>
      <c r="AL403" s="12">
        <v>201.67779500325199</v>
      </c>
      <c r="AM403" s="12">
        <v>58.16</v>
      </c>
      <c r="AN403" s="12">
        <v>58.16</v>
      </c>
      <c r="AO403" s="12" t="s">
        <v>256</v>
      </c>
      <c r="AP403" s="12" t="s">
        <v>257</v>
      </c>
      <c r="AQ403" s="12" t="s">
        <v>258</v>
      </c>
      <c r="AR403" s="12">
        <v>200000</v>
      </c>
      <c r="AU403" s="12">
        <v>87.55</v>
      </c>
      <c r="AV403" s="12" t="s">
        <v>249</v>
      </c>
      <c r="AW403" s="12" t="s">
        <v>250</v>
      </c>
      <c r="AX403" s="12" t="s">
        <v>255</v>
      </c>
      <c r="AY403" s="12">
        <v>0</v>
      </c>
      <c r="AZ403" s="12">
        <v>0</v>
      </c>
      <c r="BA403" s="12">
        <v>0</v>
      </c>
      <c r="BB403" s="12">
        <v>0</v>
      </c>
      <c r="BC403" s="12">
        <v>0</v>
      </c>
      <c r="BD403" s="12">
        <v>0</v>
      </c>
    </row>
    <row r="404" spans="1:72" hidden="1" x14ac:dyDescent="0.25">
      <c r="A404" s="12" t="s">
        <v>240</v>
      </c>
      <c r="B404" s="12" t="s">
        <v>1215</v>
      </c>
      <c r="C404" s="12" t="s">
        <v>1216</v>
      </c>
      <c r="D404" s="12" t="s">
        <v>300</v>
      </c>
      <c r="E404" s="12">
        <v>82.221180000000004</v>
      </c>
      <c r="F404" s="12" t="s">
        <v>1217</v>
      </c>
      <c r="G404" s="12" t="s">
        <v>1218</v>
      </c>
      <c r="H404" s="12" t="s">
        <v>246</v>
      </c>
      <c r="I404" s="12" t="s">
        <v>247</v>
      </c>
      <c r="J404" s="12" t="s">
        <v>248</v>
      </c>
      <c r="K404" s="12">
        <v>330000</v>
      </c>
      <c r="N404" s="12">
        <v>82.221180000000004</v>
      </c>
      <c r="O404" s="12" t="s">
        <v>249</v>
      </c>
      <c r="P404" s="12" t="s">
        <v>250</v>
      </c>
      <c r="Q404" s="12" t="s">
        <v>1219</v>
      </c>
      <c r="R404" s="12">
        <v>50265.903613550203</v>
      </c>
      <c r="S404" s="12">
        <v>50265.903613550203</v>
      </c>
      <c r="T404" s="12">
        <v>4132.92173</v>
      </c>
      <c r="U404" s="12">
        <v>51.911295268862688</v>
      </c>
      <c r="V404" s="12">
        <v>51.911295268862688</v>
      </c>
      <c r="W404" s="12">
        <v>58.1</v>
      </c>
      <c r="X404" s="12">
        <v>58.1</v>
      </c>
      <c r="Y404" s="12" t="s">
        <v>252</v>
      </c>
      <c r="Z404" s="12" t="s">
        <v>253</v>
      </c>
      <c r="AA404" s="12" t="s">
        <v>254</v>
      </c>
      <c r="AB404" s="12">
        <v>130000</v>
      </c>
      <c r="AE404" s="12">
        <v>69.888000000000005</v>
      </c>
      <c r="AF404" s="12" t="s">
        <v>249</v>
      </c>
      <c r="AG404" s="12" t="s">
        <v>250</v>
      </c>
      <c r="AH404" s="12" t="s">
        <v>255</v>
      </c>
      <c r="AI404" s="12">
        <v>0</v>
      </c>
      <c r="AJ404" s="12">
        <v>0</v>
      </c>
      <c r="AK404" s="12">
        <v>0</v>
      </c>
      <c r="AL404" s="12">
        <v>0</v>
      </c>
      <c r="AM404" s="12">
        <v>0</v>
      </c>
      <c r="AN404" s="12">
        <v>0</v>
      </c>
      <c r="AO404" s="12" t="s">
        <v>256</v>
      </c>
      <c r="AP404" s="12" t="s">
        <v>257</v>
      </c>
      <c r="AQ404" s="12" t="s">
        <v>258</v>
      </c>
      <c r="AR404" s="12">
        <v>200000</v>
      </c>
      <c r="AU404" s="12">
        <v>10.4832</v>
      </c>
      <c r="AV404" s="12" t="s">
        <v>249</v>
      </c>
      <c r="AW404" s="12" t="s">
        <v>250</v>
      </c>
      <c r="AX404" s="12" t="s">
        <v>255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</row>
    <row r="405" spans="1:72" hidden="1" x14ac:dyDescent="0.25">
      <c r="A405" s="12" t="s">
        <v>240</v>
      </c>
      <c r="B405" s="12" t="s">
        <v>1215</v>
      </c>
      <c r="C405" s="12" t="s">
        <v>1216</v>
      </c>
      <c r="D405" s="12" t="s">
        <v>300</v>
      </c>
      <c r="E405" s="12">
        <v>117.45882</v>
      </c>
      <c r="F405" s="12" t="s">
        <v>1217</v>
      </c>
      <c r="G405" s="12" t="s">
        <v>1218</v>
      </c>
      <c r="H405" s="12" t="s">
        <v>246</v>
      </c>
      <c r="I405" s="12" t="s">
        <v>247</v>
      </c>
      <c r="J405" s="12" t="s">
        <v>248</v>
      </c>
      <c r="K405" s="12">
        <v>330000</v>
      </c>
      <c r="N405" s="12">
        <v>117.45882</v>
      </c>
      <c r="O405" s="12" t="s">
        <v>249</v>
      </c>
      <c r="P405" s="12" t="s">
        <v>250</v>
      </c>
      <c r="Q405" s="12" t="s">
        <v>1219</v>
      </c>
      <c r="R405" s="12">
        <v>50265.903613550203</v>
      </c>
      <c r="S405" s="12">
        <v>50265.903613550203</v>
      </c>
      <c r="T405" s="12">
        <v>5904.1738999999998</v>
      </c>
      <c r="U405" s="12">
        <v>51.911295268862688</v>
      </c>
      <c r="V405" s="12">
        <v>51.911295268862688</v>
      </c>
      <c r="W405" s="12">
        <v>58.1</v>
      </c>
      <c r="X405" s="12">
        <v>58.1</v>
      </c>
      <c r="Y405" s="12" t="s">
        <v>256</v>
      </c>
      <c r="Z405" s="12" t="s">
        <v>257</v>
      </c>
      <c r="AA405" s="12" t="s">
        <v>258</v>
      </c>
      <c r="AB405" s="12">
        <v>200000</v>
      </c>
      <c r="AE405" s="12">
        <v>99.84</v>
      </c>
      <c r="AF405" s="12" t="s">
        <v>249</v>
      </c>
      <c r="AG405" s="12" t="s">
        <v>250</v>
      </c>
      <c r="AH405" s="12" t="s">
        <v>255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2">
        <v>0</v>
      </c>
    </row>
    <row r="406" spans="1:72" hidden="1" x14ac:dyDescent="0.25">
      <c r="A406" s="12" t="s">
        <v>240</v>
      </c>
      <c r="B406" s="12" t="s">
        <v>1220</v>
      </c>
      <c r="C406" s="12" t="s">
        <v>1221</v>
      </c>
      <c r="D406" s="12" t="s">
        <v>312</v>
      </c>
      <c r="E406" s="12">
        <v>40.719410000000003</v>
      </c>
      <c r="F406" s="12" t="s">
        <v>1222</v>
      </c>
      <c r="G406" s="12" t="s">
        <v>1223</v>
      </c>
      <c r="H406" s="12" t="s">
        <v>9</v>
      </c>
      <c r="I406" s="12" t="s">
        <v>11</v>
      </c>
      <c r="J406" s="12" t="s">
        <v>1709</v>
      </c>
      <c r="K406" s="12">
        <v>150000</v>
      </c>
      <c r="N406" s="12">
        <v>40.719410000000003</v>
      </c>
      <c r="O406" s="12" t="s">
        <v>1718</v>
      </c>
      <c r="P406" s="12" t="s">
        <v>1719</v>
      </c>
      <c r="Q406" s="12" t="s">
        <v>1904</v>
      </c>
      <c r="R406" s="12">
        <v>22103.527402415679</v>
      </c>
      <c r="S406" s="12">
        <v>22103.527402415679</v>
      </c>
      <c r="T406" s="12">
        <v>900.04263000000003</v>
      </c>
      <c r="U406" s="12">
        <v>29.038939487626539</v>
      </c>
      <c r="V406" s="12">
        <v>29.038939487626539</v>
      </c>
      <c r="W406" s="12">
        <v>45.67</v>
      </c>
      <c r="X406" s="12">
        <v>45.67</v>
      </c>
      <c r="Y406" s="12" t="s">
        <v>246</v>
      </c>
      <c r="Z406" s="12" t="s">
        <v>247</v>
      </c>
      <c r="AA406" s="12" t="s">
        <v>248</v>
      </c>
      <c r="AB406" s="12">
        <v>330000</v>
      </c>
      <c r="AE406" s="12">
        <v>40.719410000000003</v>
      </c>
      <c r="AF406" s="12" t="s">
        <v>249</v>
      </c>
      <c r="AG406" s="12" t="s">
        <v>250</v>
      </c>
      <c r="AH406" s="12" t="s">
        <v>1721</v>
      </c>
      <c r="AI406" s="12">
        <v>112115.4742760909</v>
      </c>
      <c r="AJ406" s="12">
        <v>4565.2761600000003</v>
      </c>
      <c r="AK406" s="12">
        <v>133.28412544522311</v>
      </c>
      <c r="AL406" s="12">
        <v>133.28412544522311</v>
      </c>
      <c r="AM406" s="12">
        <v>50.47</v>
      </c>
      <c r="AN406" s="12">
        <v>50.47</v>
      </c>
      <c r="AO406" s="12" t="s">
        <v>252</v>
      </c>
      <c r="AP406" s="12" t="s">
        <v>253</v>
      </c>
      <c r="AQ406" s="12" t="s">
        <v>254</v>
      </c>
      <c r="AR406" s="12">
        <v>130000</v>
      </c>
      <c r="AU406" s="12">
        <v>34.611499999999999</v>
      </c>
      <c r="AV406" s="12" t="s">
        <v>249</v>
      </c>
      <c r="AW406" s="12" t="s">
        <v>250</v>
      </c>
      <c r="AX406" s="12" t="s">
        <v>255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 t="s">
        <v>256</v>
      </c>
      <c r="BF406" s="12" t="s">
        <v>257</v>
      </c>
      <c r="BG406" s="12" t="s">
        <v>258</v>
      </c>
      <c r="BH406" s="12">
        <v>200000</v>
      </c>
      <c r="BK406" s="12">
        <v>5.1917299999999997</v>
      </c>
      <c r="BL406" s="12" t="s">
        <v>249</v>
      </c>
      <c r="BM406" s="12" t="s">
        <v>250</v>
      </c>
      <c r="BN406" s="12" t="s">
        <v>255</v>
      </c>
      <c r="BO406" s="12">
        <v>0</v>
      </c>
      <c r="BP406" s="12">
        <v>0</v>
      </c>
      <c r="BQ406" s="12">
        <v>0</v>
      </c>
      <c r="BR406" s="12">
        <v>0</v>
      </c>
      <c r="BS406" s="12">
        <v>0</v>
      </c>
      <c r="BT406" s="12">
        <v>0</v>
      </c>
    </row>
    <row r="407" spans="1:72" hidden="1" x14ac:dyDescent="0.25">
      <c r="A407" s="12" t="s">
        <v>240</v>
      </c>
      <c r="B407" s="12" t="s">
        <v>1220</v>
      </c>
      <c r="C407" s="12" t="s">
        <v>1221</v>
      </c>
      <c r="D407" s="12" t="s">
        <v>312</v>
      </c>
      <c r="E407" s="12">
        <v>58.170589999999997</v>
      </c>
      <c r="F407" s="12" t="s">
        <v>1222</v>
      </c>
      <c r="G407" s="12" t="s">
        <v>1223</v>
      </c>
      <c r="H407" s="12" t="s">
        <v>9</v>
      </c>
      <c r="I407" s="12" t="s">
        <v>11</v>
      </c>
      <c r="J407" s="12" t="s">
        <v>1709</v>
      </c>
      <c r="K407" s="12">
        <v>150000</v>
      </c>
      <c r="N407" s="12">
        <v>58.170589999999997</v>
      </c>
      <c r="O407" s="12" t="s">
        <v>1718</v>
      </c>
      <c r="P407" s="12" t="s">
        <v>1719</v>
      </c>
      <c r="Q407" s="12" t="s">
        <v>1904</v>
      </c>
      <c r="R407" s="12">
        <v>22103.527402415679</v>
      </c>
      <c r="S407" s="12">
        <v>22103.527402415679</v>
      </c>
      <c r="T407" s="12">
        <v>1285.7751900000001</v>
      </c>
      <c r="U407" s="12">
        <v>29.038939487626539</v>
      </c>
      <c r="V407" s="12">
        <v>29.038939487626539</v>
      </c>
      <c r="W407" s="12">
        <v>45.67</v>
      </c>
      <c r="X407" s="12">
        <v>45.67</v>
      </c>
      <c r="Y407" s="12" t="s">
        <v>246</v>
      </c>
      <c r="Z407" s="12" t="s">
        <v>247</v>
      </c>
      <c r="AA407" s="12" t="s">
        <v>248</v>
      </c>
      <c r="AB407" s="12">
        <v>330000</v>
      </c>
      <c r="AE407" s="12">
        <v>58.170589999999997</v>
      </c>
      <c r="AF407" s="12" t="s">
        <v>249</v>
      </c>
      <c r="AG407" s="12" t="s">
        <v>250</v>
      </c>
      <c r="AH407" s="12" t="s">
        <v>1721</v>
      </c>
      <c r="AI407" s="12">
        <v>112115.4742760909</v>
      </c>
      <c r="AJ407" s="12">
        <v>6521.8230899999999</v>
      </c>
      <c r="AK407" s="12">
        <v>133.28412544522311</v>
      </c>
      <c r="AL407" s="12">
        <v>133.28412544522311</v>
      </c>
      <c r="AM407" s="12">
        <v>50.47</v>
      </c>
      <c r="AN407" s="12">
        <v>50.47</v>
      </c>
      <c r="AO407" s="12" t="s">
        <v>256</v>
      </c>
      <c r="AP407" s="12" t="s">
        <v>257</v>
      </c>
      <c r="AQ407" s="12" t="s">
        <v>258</v>
      </c>
      <c r="AR407" s="12">
        <v>200000</v>
      </c>
      <c r="AU407" s="12">
        <v>49.445</v>
      </c>
      <c r="AV407" s="12" t="s">
        <v>249</v>
      </c>
      <c r="AW407" s="12" t="s">
        <v>250</v>
      </c>
      <c r="AX407" s="12" t="s">
        <v>255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</row>
    <row r="408" spans="1:72" hidden="1" x14ac:dyDescent="0.25">
      <c r="A408" s="12" t="s">
        <v>240</v>
      </c>
      <c r="B408" s="12" t="s">
        <v>1225</v>
      </c>
      <c r="C408" s="12" t="s">
        <v>1226</v>
      </c>
      <c r="D408" s="12" t="s">
        <v>344</v>
      </c>
      <c r="E408" s="12">
        <v>454.53059000000002</v>
      </c>
      <c r="F408" s="12" t="s">
        <v>1227</v>
      </c>
      <c r="G408" s="12" t="s">
        <v>1228</v>
      </c>
      <c r="H408" s="12" t="s">
        <v>42</v>
      </c>
      <c r="I408" s="12" t="s">
        <v>44</v>
      </c>
      <c r="J408" s="12" t="s">
        <v>1709</v>
      </c>
      <c r="K408" s="12">
        <v>150000</v>
      </c>
      <c r="N408" s="12">
        <v>454.53059000000002</v>
      </c>
      <c r="O408" s="12" t="s">
        <v>1745</v>
      </c>
      <c r="P408" s="12" t="s">
        <v>1746</v>
      </c>
      <c r="Q408" s="12" t="s">
        <v>1905</v>
      </c>
      <c r="R408" s="12">
        <v>23466.857080940139</v>
      </c>
      <c r="S408" s="12">
        <v>23466.857080940139</v>
      </c>
      <c r="T408" s="12">
        <v>10666.404350000001</v>
      </c>
      <c r="U408" s="12">
        <v>25.45376562797335</v>
      </c>
      <c r="V408" s="12">
        <v>25.45376562797335</v>
      </c>
      <c r="W408" s="12">
        <v>55.32</v>
      </c>
      <c r="X408" s="12">
        <v>55.32</v>
      </c>
      <c r="Y408" s="12" t="s">
        <v>246</v>
      </c>
      <c r="Z408" s="12" t="s">
        <v>247</v>
      </c>
      <c r="AA408" s="12" t="s">
        <v>248</v>
      </c>
      <c r="AB408" s="12">
        <v>330000</v>
      </c>
      <c r="AE408" s="12">
        <v>454.53059000000002</v>
      </c>
      <c r="AF408" s="12" t="s">
        <v>249</v>
      </c>
      <c r="AG408" s="12" t="s">
        <v>250</v>
      </c>
      <c r="AH408" s="12" t="s">
        <v>1748</v>
      </c>
      <c r="AI408" s="12">
        <v>114707.8738100098</v>
      </c>
      <c r="AJ408" s="12">
        <v>52138.237359999999</v>
      </c>
      <c r="AK408" s="12">
        <v>126.65685652144759</v>
      </c>
      <c r="AL408" s="12">
        <v>126.65685652144759</v>
      </c>
      <c r="AM408" s="12">
        <v>54.34</v>
      </c>
      <c r="AN408" s="12">
        <v>54.34</v>
      </c>
      <c r="AO408" s="12" t="s">
        <v>252</v>
      </c>
      <c r="AP408" s="12" t="s">
        <v>253</v>
      </c>
      <c r="AQ408" s="12" t="s">
        <v>254</v>
      </c>
      <c r="AR408" s="12">
        <v>130000</v>
      </c>
      <c r="AU408" s="12">
        <v>386.351</v>
      </c>
      <c r="AV408" s="12" t="s">
        <v>249</v>
      </c>
      <c r="AW408" s="12" t="s">
        <v>250</v>
      </c>
      <c r="AX408" s="12" t="s">
        <v>255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 t="s">
        <v>256</v>
      </c>
      <c r="BF408" s="12" t="s">
        <v>257</v>
      </c>
      <c r="BG408" s="12" t="s">
        <v>258</v>
      </c>
      <c r="BH408" s="12">
        <v>200000</v>
      </c>
      <c r="BK408" s="12">
        <v>57.952649999999998</v>
      </c>
      <c r="BL408" s="12" t="s">
        <v>249</v>
      </c>
      <c r="BM408" s="12" t="s">
        <v>250</v>
      </c>
      <c r="BN408" s="12" t="s">
        <v>255</v>
      </c>
      <c r="BO408" s="12">
        <v>0</v>
      </c>
      <c r="BP408" s="12">
        <v>0</v>
      </c>
      <c r="BQ408" s="12">
        <v>0</v>
      </c>
      <c r="BR408" s="12">
        <v>0</v>
      </c>
      <c r="BS408" s="12">
        <v>0</v>
      </c>
      <c r="BT408" s="12">
        <v>0</v>
      </c>
    </row>
    <row r="409" spans="1:72" hidden="1" x14ac:dyDescent="0.25">
      <c r="A409" s="12" t="s">
        <v>240</v>
      </c>
      <c r="B409" s="12" t="s">
        <v>1225</v>
      </c>
      <c r="C409" s="12" t="s">
        <v>1226</v>
      </c>
      <c r="D409" s="12" t="s">
        <v>344</v>
      </c>
      <c r="E409" s="12">
        <v>649.32941000000005</v>
      </c>
      <c r="F409" s="12" t="s">
        <v>1227</v>
      </c>
      <c r="G409" s="12" t="s">
        <v>1228</v>
      </c>
      <c r="H409" s="12" t="s">
        <v>42</v>
      </c>
      <c r="I409" s="12" t="s">
        <v>44</v>
      </c>
      <c r="J409" s="12" t="s">
        <v>1709</v>
      </c>
      <c r="K409" s="12">
        <v>150000</v>
      </c>
      <c r="N409" s="12">
        <v>649.32941000000005</v>
      </c>
      <c r="O409" s="12" t="s">
        <v>1745</v>
      </c>
      <c r="P409" s="12" t="s">
        <v>1746</v>
      </c>
      <c r="Q409" s="12" t="s">
        <v>1905</v>
      </c>
      <c r="R409" s="12">
        <v>23466.857080940139</v>
      </c>
      <c r="S409" s="12">
        <v>23466.857080940139</v>
      </c>
      <c r="T409" s="12">
        <v>15237.720509999999</v>
      </c>
      <c r="U409" s="12">
        <v>25.45376562797335</v>
      </c>
      <c r="V409" s="12">
        <v>25.45376562797335</v>
      </c>
      <c r="W409" s="12">
        <v>55.32</v>
      </c>
      <c r="X409" s="12">
        <v>55.32</v>
      </c>
      <c r="Y409" s="12" t="s">
        <v>246</v>
      </c>
      <c r="Z409" s="12" t="s">
        <v>247</v>
      </c>
      <c r="AA409" s="12" t="s">
        <v>248</v>
      </c>
      <c r="AB409" s="12">
        <v>330000</v>
      </c>
      <c r="AE409" s="12">
        <v>649.32941000000005</v>
      </c>
      <c r="AF409" s="12" t="s">
        <v>249</v>
      </c>
      <c r="AG409" s="12" t="s">
        <v>250</v>
      </c>
      <c r="AH409" s="12" t="s">
        <v>1748</v>
      </c>
      <c r="AI409" s="12">
        <v>114707.8738100098</v>
      </c>
      <c r="AJ409" s="12">
        <v>74483.196219999998</v>
      </c>
      <c r="AK409" s="12">
        <v>126.65685652144759</v>
      </c>
      <c r="AL409" s="12">
        <v>126.65685652144759</v>
      </c>
      <c r="AM409" s="12">
        <v>54.34</v>
      </c>
      <c r="AN409" s="12">
        <v>54.34</v>
      </c>
      <c r="AO409" s="12" t="s">
        <v>256</v>
      </c>
      <c r="AP409" s="12" t="s">
        <v>257</v>
      </c>
      <c r="AQ409" s="12" t="s">
        <v>258</v>
      </c>
      <c r="AR409" s="12">
        <v>200000</v>
      </c>
      <c r="AU409" s="12">
        <v>551.92999999999995</v>
      </c>
      <c r="AV409" s="12" t="s">
        <v>249</v>
      </c>
      <c r="AW409" s="12" t="s">
        <v>250</v>
      </c>
      <c r="AX409" s="12" t="s">
        <v>255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</row>
    <row r="410" spans="1:72" hidden="1" x14ac:dyDescent="0.25">
      <c r="A410" s="12" t="s">
        <v>240</v>
      </c>
      <c r="B410" s="12" t="s">
        <v>1230</v>
      </c>
      <c r="C410" s="12" t="s">
        <v>1231</v>
      </c>
      <c r="D410" s="12" t="s">
        <v>386</v>
      </c>
      <c r="E410" s="12">
        <v>233.40470999999999</v>
      </c>
      <c r="F410" s="12" t="s">
        <v>1232</v>
      </c>
      <c r="G410" s="12" t="s">
        <v>1233</v>
      </c>
      <c r="H410" s="12" t="s">
        <v>21</v>
      </c>
      <c r="I410" s="12" t="s">
        <v>23</v>
      </c>
      <c r="J410" s="12" t="s">
        <v>1709</v>
      </c>
      <c r="K410" s="12">
        <v>150000</v>
      </c>
      <c r="N410" s="12">
        <v>233.40470999999999</v>
      </c>
      <c r="O410" s="12" t="s">
        <v>1753</v>
      </c>
      <c r="P410" s="12" t="s">
        <v>1754</v>
      </c>
      <c r="Q410" s="12" t="s">
        <v>1906</v>
      </c>
      <c r="R410" s="12">
        <v>8047.3402141827364</v>
      </c>
      <c r="S410" s="12">
        <v>8047.3402141827364</v>
      </c>
      <c r="T410" s="12">
        <v>1878.2870800000001</v>
      </c>
      <c r="U410" s="12">
        <v>9.8460355175543626</v>
      </c>
      <c r="V410" s="12">
        <v>9.8460355175543626</v>
      </c>
      <c r="W410" s="12">
        <v>49.04</v>
      </c>
      <c r="X410" s="12">
        <v>49.04</v>
      </c>
      <c r="Y410" s="12" t="s">
        <v>246</v>
      </c>
      <c r="Z410" s="12" t="s">
        <v>247</v>
      </c>
      <c r="AA410" s="12" t="s">
        <v>248</v>
      </c>
      <c r="AB410" s="12">
        <v>330000</v>
      </c>
      <c r="AE410" s="12">
        <v>233.40470999999999</v>
      </c>
      <c r="AF410" s="12" t="s">
        <v>249</v>
      </c>
      <c r="AG410" s="12" t="s">
        <v>250</v>
      </c>
      <c r="AH410" s="12" t="s">
        <v>1756</v>
      </c>
      <c r="AI410" s="12">
        <v>77595.337280808002</v>
      </c>
      <c r="AJ410" s="12">
        <v>18111.116870000002</v>
      </c>
      <c r="AK410" s="12">
        <v>78.965139625361601</v>
      </c>
      <c r="AL410" s="12">
        <v>78.965139625361601</v>
      </c>
      <c r="AM410" s="12">
        <v>58.96</v>
      </c>
      <c r="AN410" s="12">
        <v>58.96</v>
      </c>
      <c r="AO410" s="12" t="s">
        <v>252</v>
      </c>
      <c r="AP410" s="12" t="s">
        <v>253</v>
      </c>
      <c r="AQ410" s="12" t="s">
        <v>254</v>
      </c>
      <c r="AR410" s="12">
        <v>130000</v>
      </c>
      <c r="AU410" s="12">
        <v>198.39400000000001</v>
      </c>
      <c r="AV410" s="12" t="s">
        <v>249</v>
      </c>
      <c r="AW410" s="12" t="s">
        <v>250</v>
      </c>
      <c r="AX410" s="12" t="s">
        <v>255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2" t="s">
        <v>256</v>
      </c>
      <c r="BF410" s="12" t="s">
        <v>257</v>
      </c>
      <c r="BG410" s="12" t="s">
        <v>258</v>
      </c>
      <c r="BH410" s="12">
        <v>200000</v>
      </c>
      <c r="BK410" s="12">
        <v>29.7591</v>
      </c>
      <c r="BL410" s="12" t="s">
        <v>249</v>
      </c>
      <c r="BM410" s="12" t="s">
        <v>250</v>
      </c>
      <c r="BN410" s="12" t="s">
        <v>255</v>
      </c>
      <c r="BO410" s="12">
        <v>0</v>
      </c>
      <c r="BP410" s="12">
        <v>0</v>
      </c>
      <c r="BQ410" s="12">
        <v>0</v>
      </c>
      <c r="BR410" s="12">
        <v>0</v>
      </c>
      <c r="BS410" s="12">
        <v>0</v>
      </c>
      <c r="BT410" s="12">
        <v>0</v>
      </c>
    </row>
    <row r="411" spans="1:72" hidden="1" x14ac:dyDescent="0.25">
      <c r="A411" s="12" t="s">
        <v>240</v>
      </c>
      <c r="B411" s="12" t="s">
        <v>1230</v>
      </c>
      <c r="C411" s="12" t="s">
        <v>1231</v>
      </c>
      <c r="D411" s="12" t="s">
        <v>386</v>
      </c>
      <c r="E411" s="12">
        <v>333.43529000000001</v>
      </c>
      <c r="F411" s="12" t="s">
        <v>1232</v>
      </c>
      <c r="G411" s="12" t="s">
        <v>1233</v>
      </c>
      <c r="H411" s="12" t="s">
        <v>21</v>
      </c>
      <c r="I411" s="12" t="s">
        <v>23</v>
      </c>
      <c r="J411" s="12" t="s">
        <v>1709</v>
      </c>
      <c r="K411" s="12">
        <v>150000</v>
      </c>
      <c r="N411" s="12">
        <v>333.43529000000001</v>
      </c>
      <c r="O411" s="12" t="s">
        <v>1753</v>
      </c>
      <c r="P411" s="12" t="s">
        <v>1754</v>
      </c>
      <c r="Q411" s="12" t="s">
        <v>1906</v>
      </c>
      <c r="R411" s="12">
        <v>8047.3402141827364</v>
      </c>
      <c r="S411" s="12">
        <v>8047.3402141827364</v>
      </c>
      <c r="T411" s="12">
        <v>2683.2672499999999</v>
      </c>
      <c r="U411" s="12">
        <v>9.8460355175543626</v>
      </c>
      <c r="V411" s="12">
        <v>9.8460355175543626</v>
      </c>
      <c r="W411" s="12">
        <v>49.04</v>
      </c>
      <c r="X411" s="12">
        <v>49.04</v>
      </c>
      <c r="Y411" s="12" t="s">
        <v>246</v>
      </c>
      <c r="Z411" s="12" t="s">
        <v>247</v>
      </c>
      <c r="AA411" s="12" t="s">
        <v>248</v>
      </c>
      <c r="AB411" s="12">
        <v>330000</v>
      </c>
      <c r="AE411" s="12">
        <v>333.43529000000001</v>
      </c>
      <c r="AF411" s="12" t="s">
        <v>249</v>
      </c>
      <c r="AG411" s="12" t="s">
        <v>250</v>
      </c>
      <c r="AH411" s="12" t="s">
        <v>1756</v>
      </c>
      <c r="AI411" s="12">
        <v>77595.337280808002</v>
      </c>
      <c r="AJ411" s="12">
        <v>25873.024109999998</v>
      </c>
      <c r="AK411" s="12">
        <v>78.965139625361601</v>
      </c>
      <c r="AL411" s="12">
        <v>78.965139625361601</v>
      </c>
      <c r="AM411" s="12">
        <v>58.96</v>
      </c>
      <c r="AN411" s="12">
        <v>58.96</v>
      </c>
      <c r="AO411" s="12" t="s">
        <v>256</v>
      </c>
      <c r="AP411" s="12" t="s">
        <v>257</v>
      </c>
      <c r="AQ411" s="12" t="s">
        <v>258</v>
      </c>
      <c r="AR411" s="12">
        <v>200000</v>
      </c>
      <c r="AU411" s="12">
        <v>283.42</v>
      </c>
      <c r="AV411" s="12" t="s">
        <v>249</v>
      </c>
      <c r="AW411" s="12" t="s">
        <v>250</v>
      </c>
      <c r="AX411" s="12" t="s">
        <v>255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</row>
    <row r="412" spans="1:72" hidden="1" x14ac:dyDescent="0.25">
      <c r="A412" s="12" t="s">
        <v>240</v>
      </c>
      <c r="B412" s="12" t="s">
        <v>1235</v>
      </c>
      <c r="C412" s="12" t="s">
        <v>1236</v>
      </c>
      <c r="D412" s="12" t="s">
        <v>366</v>
      </c>
      <c r="E412" s="12">
        <v>29.420590000000001</v>
      </c>
      <c r="F412" s="12" t="s">
        <v>1237</v>
      </c>
      <c r="G412" s="12" t="s">
        <v>1238</v>
      </c>
      <c r="H412" s="12" t="s">
        <v>27</v>
      </c>
      <c r="I412" s="12" t="s">
        <v>29</v>
      </c>
      <c r="J412" s="12" t="s">
        <v>1709</v>
      </c>
      <c r="K412" s="12">
        <v>50000</v>
      </c>
      <c r="N412" s="12">
        <v>29.420590000000001</v>
      </c>
      <c r="O412" s="12" t="s">
        <v>1759</v>
      </c>
      <c r="P412" s="12" t="s">
        <v>1760</v>
      </c>
      <c r="Q412" s="12" t="s">
        <v>1907</v>
      </c>
      <c r="R412" s="12">
        <v>3600.923356078622</v>
      </c>
      <c r="S412" s="12">
        <v>3600.923356078622</v>
      </c>
      <c r="T412" s="12">
        <v>105.94128000000001</v>
      </c>
      <c r="U412" s="12">
        <v>6.9803819075876694</v>
      </c>
      <c r="V412" s="12">
        <v>6.9803819075876694</v>
      </c>
      <c r="W412" s="12">
        <v>30.95</v>
      </c>
      <c r="X412" s="12">
        <v>30.95</v>
      </c>
      <c r="Y412" s="12" t="s">
        <v>246</v>
      </c>
      <c r="Z412" s="12" t="s">
        <v>247</v>
      </c>
      <c r="AA412" s="12" t="s">
        <v>248</v>
      </c>
      <c r="AB412" s="12">
        <v>330000</v>
      </c>
      <c r="AE412" s="12">
        <v>29.420590000000001</v>
      </c>
      <c r="AF412" s="12" t="s">
        <v>249</v>
      </c>
      <c r="AG412" s="12" t="s">
        <v>250</v>
      </c>
      <c r="AH412" s="12" t="s">
        <v>1762</v>
      </c>
      <c r="AI412" s="12">
        <v>185603.43542939529</v>
      </c>
      <c r="AJ412" s="12">
        <v>5460.5622499999999</v>
      </c>
      <c r="AK412" s="12">
        <v>171.94796859486169</v>
      </c>
      <c r="AL412" s="12">
        <v>171.94796859486169</v>
      </c>
      <c r="AM412" s="12">
        <v>64.760000000000005</v>
      </c>
      <c r="AN412" s="12">
        <v>64.760000000000005</v>
      </c>
      <c r="AO412" s="12" t="s">
        <v>252</v>
      </c>
      <c r="AP412" s="12" t="s">
        <v>253</v>
      </c>
      <c r="AQ412" s="12" t="s">
        <v>254</v>
      </c>
      <c r="AR412" s="12">
        <v>130000</v>
      </c>
      <c r="AU412" s="12">
        <v>25.0075</v>
      </c>
      <c r="AV412" s="12" t="s">
        <v>249</v>
      </c>
      <c r="AW412" s="12" t="s">
        <v>250</v>
      </c>
      <c r="AX412" s="12" t="s">
        <v>255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 t="s">
        <v>256</v>
      </c>
      <c r="BF412" s="12" t="s">
        <v>257</v>
      </c>
      <c r="BG412" s="12" t="s">
        <v>258</v>
      </c>
      <c r="BH412" s="12">
        <v>200000</v>
      </c>
      <c r="BK412" s="12">
        <v>3.7511299999999999</v>
      </c>
      <c r="BL412" s="12" t="s">
        <v>249</v>
      </c>
      <c r="BM412" s="12" t="s">
        <v>250</v>
      </c>
      <c r="BN412" s="12" t="s">
        <v>255</v>
      </c>
      <c r="BO412" s="12">
        <v>0</v>
      </c>
      <c r="BP412" s="12">
        <v>0</v>
      </c>
      <c r="BQ412" s="12">
        <v>0</v>
      </c>
      <c r="BR412" s="12">
        <v>0</v>
      </c>
      <c r="BS412" s="12">
        <v>0</v>
      </c>
      <c r="BT412" s="12">
        <v>0</v>
      </c>
    </row>
    <row r="413" spans="1:72" hidden="1" x14ac:dyDescent="0.25">
      <c r="A413" s="12" t="s">
        <v>240</v>
      </c>
      <c r="B413" s="12" t="s">
        <v>1235</v>
      </c>
      <c r="C413" s="12" t="s">
        <v>1236</v>
      </c>
      <c r="D413" s="12" t="s">
        <v>366</v>
      </c>
      <c r="E413" s="12">
        <v>42.029409999999999</v>
      </c>
      <c r="F413" s="12" t="s">
        <v>1237</v>
      </c>
      <c r="G413" s="12" t="s">
        <v>1238</v>
      </c>
      <c r="H413" s="12" t="s">
        <v>27</v>
      </c>
      <c r="I413" s="12" t="s">
        <v>29</v>
      </c>
      <c r="J413" s="12" t="s">
        <v>1709</v>
      </c>
      <c r="K413" s="12">
        <v>50000</v>
      </c>
      <c r="N413" s="12">
        <v>42.029409999999999</v>
      </c>
      <c r="O413" s="12" t="s">
        <v>1759</v>
      </c>
      <c r="P413" s="12" t="s">
        <v>1760</v>
      </c>
      <c r="Q413" s="12" t="s">
        <v>1907</v>
      </c>
      <c r="R413" s="12">
        <v>3600.923356078622</v>
      </c>
      <c r="S413" s="12">
        <v>3600.923356078622</v>
      </c>
      <c r="T413" s="12">
        <v>151.34469000000001</v>
      </c>
      <c r="U413" s="12">
        <v>6.9803819075876694</v>
      </c>
      <c r="V413" s="12">
        <v>6.9803819075876694</v>
      </c>
      <c r="W413" s="12">
        <v>30.95</v>
      </c>
      <c r="X413" s="12">
        <v>30.95</v>
      </c>
      <c r="Y413" s="12" t="s">
        <v>246</v>
      </c>
      <c r="Z413" s="12" t="s">
        <v>247</v>
      </c>
      <c r="AA413" s="12" t="s">
        <v>248</v>
      </c>
      <c r="AB413" s="12">
        <v>330000</v>
      </c>
      <c r="AE413" s="12">
        <v>42.029409999999999</v>
      </c>
      <c r="AF413" s="12" t="s">
        <v>249</v>
      </c>
      <c r="AG413" s="12" t="s">
        <v>250</v>
      </c>
      <c r="AH413" s="12" t="s">
        <v>1762</v>
      </c>
      <c r="AI413" s="12">
        <v>185603.43542939529</v>
      </c>
      <c r="AJ413" s="12">
        <v>7800.80321</v>
      </c>
      <c r="AK413" s="12">
        <v>171.94796859486169</v>
      </c>
      <c r="AL413" s="12">
        <v>171.94796859486169</v>
      </c>
      <c r="AM413" s="12">
        <v>64.760000000000005</v>
      </c>
      <c r="AN413" s="12">
        <v>64.760000000000005</v>
      </c>
      <c r="AO413" s="12" t="s">
        <v>256</v>
      </c>
      <c r="AP413" s="12" t="s">
        <v>257</v>
      </c>
      <c r="AQ413" s="12" t="s">
        <v>258</v>
      </c>
      <c r="AR413" s="12">
        <v>200000</v>
      </c>
      <c r="AU413" s="12">
        <v>35.725000000000001</v>
      </c>
      <c r="AV413" s="12" t="s">
        <v>249</v>
      </c>
      <c r="AW413" s="12" t="s">
        <v>250</v>
      </c>
      <c r="AX413" s="12" t="s">
        <v>255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</row>
    <row r="414" spans="1:72" hidden="1" x14ac:dyDescent="0.25">
      <c r="A414" s="12" t="s">
        <v>240</v>
      </c>
      <c r="B414" s="12" t="s">
        <v>1240</v>
      </c>
      <c r="C414" s="12" t="s">
        <v>1241</v>
      </c>
      <c r="D414" s="12" t="s">
        <v>1241</v>
      </c>
      <c r="E414" s="12">
        <v>2004.4705899999999</v>
      </c>
      <c r="F414" s="12" t="s">
        <v>1242</v>
      </c>
      <c r="G414" s="12" t="s">
        <v>1243</v>
      </c>
      <c r="H414" s="12" t="s">
        <v>246</v>
      </c>
      <c r="I414" s="12" t="s">
        <v>247</v>
      </c>
      <c r="J414" s="12" t="s">
        <v>248</v>
      </c>
      <c r="K414" s="12">
        <v>330000</v>
      </c>
      <c r="N414" s="12">
        <v>2004.4705899999999</v>
      </c>
      <c r="O414" s="12" t="s">
        <v>249</v>
      </c>
      <c r="P414" s="12" t="s">
        <v>250</v>
      </c>
      <c r="Q414" s="12" t="s">
        <v>1244</v>
      </c>
      <c r="R414" s="12">
        <v>70182.585408535655</v>
      </c>
      <c r="S414" s="12">
        <v>70182.585408535655</v>
      </c>
      <c r="T414" s="12">
        <v>140678.92825999999</v>
      </c>
      <c r="U414" s="12">
        <v>71.165786438371484</v>
      </c>
      <c r="V414" s="12">
        <v>71.165786438371484</v>
      </c>
      <c r="W414" s="12">
        <v>59.17</v>
      </c>
      <c r="X414" s="12">
        <v>59.17</v>
      </c>
      <c r="Y414" s="12" t="s">
        <v>252</v>
      </c>
      <c r="Z414" s="12" t="s">
        <v>253</v>
      </c>
      <c r="AA414" s="12" t="s">
        <v>254</v>
      </c>
      <c r="AB414" s="12">
        <v>130000</v>
      </c>
      <c r="AE414" s="12">
        <v>1703.8</v>
      </c>
      <c r="AF414" s="12" t="s">
        <v>249</v>
      </c>
      <c r="AG414" s="12" t="s">
        <v>250</v>
      </c>
      <c r="AH414" s="12" t="s">
        <v>255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2">
        <v>0</v>
      </c>
      <c r="AO414" s="12" t="s">
        <v>256</v>
      </c>
      <c r="AP414" s="12" t="s">
        <v>257</v>
      </c>
      <c r="AQ414" s="12" t="s">
        <v>258</v>
      </c>
      <c r="AR414" s="12">
        <v>200000</v>
      </c>
      <c r="AU414" s="12">
        <v>255.57</v>
      </c>
      <c r="AV414" s="12" t="s">
        <v>249</v>
      </c>
      <c r="AW414" s="12" t="s">
        <v>250</v>
      </c>
      <c r="AX414" s="12" t="s">
        <v>255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</row>
    <row r="415" spans="1:72" hidden="1" x14ac:dyDescent="0.25">
      <c r="A415" s="12" t="s">
        <v>240</v>
      </c>
      <c r="B415" s="12" t="s">
        <v>1240</v>
      </c>
      <c r="C415" s="12" t="s">
        <v>1241</v>
      </c>
      <c r="D415" s="12" t="s">
        <v>1241</v>
      </c>
      <c r="E415" s="12">
        <v>2863.5294100000001</v>
      </c>
      <c r="F415" s="12" t="s">
        <v>1242</v>
      </c>
      <c r="G415" s="12" t="s">
        <v>1243</v>
      </c>
      <c r="H415" s="12" t="s">
        <v>246</v>
      </c>
      <c r="I415" s="12" t="s">
        <v>247</v>
      </c>
      <c r="J415" s="12" t="s">
        <v>248</v>
      </c>
      <c r="K415" s="12">
        <v>330000</v>
      </c>
      <c r="N415" s="12">
        <v>2863.5294100000001</v>
      </c>
      <c r="O415" s="12" t="s">
        <v>249</v>
      </c>
      <c r="P415" s="12" t="s">
        <v>250</v>
      </c>
      <c r="Q415" s="12" t="s">
        <v>1244</v>
      </c>
      <c r="R415" s="12">
        <v>70182.585408535655</v>
      </c>
      <c r="S415" s="12">
        <v>70182.585408535655</v>
      </c>
      <c r="T415" s="12">
        <v>200969.89751000001</v>
      </c>
      <c r="U415" s="12">
        <v>71.165786438371484</v>
      </c>
      <c r="V415" s="12">
        <v>71.165786438371484</v>
      </c>
      <c r="W415" s="12">
        <v>59.17</v>
      </c>
      <c r="X415" s="12">
        <v>59.17</v>
      </c>
      <c r="Y415" s="12" t="s">
        <v>256</v>
      </c>
      <c r="Z415" s="12" t="s">
        <v>257</v>
      </c>
      <c r="AA415" s="12" t="s">
        <v>258</v>
      </c>
      <c r="AB415" s="12">
        <v>200000</v>
      </c>
      <c r="AE415" s="12">
        <v>2434</v>
      </c>
      <c r="AF415" s="12" t="s">
        <v>249</v>
      </c>
      <c r="AG415" s="12" t="s">
        <v>250</v>
      </c>
      <c r="AH415" s="12" t="s">
        <v>255</v>
      </c>
      <c r="AI415" s="12">
        <v>0</v>
      </c>
      <c r="AJ415" s="12">
        <v>0</v>
      </c>
      <c r="AK415" s="12">
        <v>0</v>
      </c>
      <c r="AL415" s="12">
        <v>0</v>
      </c>
      <c r="AM415" s="12">
        <v>0</v>
      </c>
      <c r="AN415" s="12">
        <v>0</v>
      </c>
    </row>
    <row r="416" spans="1:72" hidden="1" x14ac:dyDescent="0.25">
      <c r="A416" s="12" t="s">
        <v>240</v>
      </c>
      <c r="B416" s="12" t="s">
        <v>1245</v>
      </c>
      <c r="C416" s="12" t="s">
        <v>1246</v>
      </c>
      <c r="D416" s="12" t="s">
        <v>326</v>
      </c>
      <c r="E416" s="12">
        <v>130.20823999999999</v>
      </c>
      <c r="F416" s="12" t="s">
        <v>1247</v>
      </c>
      <c r="G416" s="12" t="s">
        <v>1248</v>
      </c>
      <c r="H416" s="12" t="s">
        <v>21</v>
      </c>
      <c r="I416" s="12" t="s">
        <v>23</v>
      </c>
      <c r="J416" s="12" t="s">
        <v>1709</v>
      </c>
      <c r="K416" s="12">
        <v>150000</v>
      </c>
      <c r="N416" s="12">
        <v>130.20823999999999</v>
      </c>
      <c r="O416" s="12" t="s">
        <v>1753</v>
      </c>
      <c r="P416" s="12" t="s">
        <v>1754</v>
      </c>
      <c r="Q416" s="12" t="s">
        <v>1908</v>
      </c>
      <c r="R416" s="12">
        <v>21454.874799329478</v>
      </c>
      <c r="S416" s="12">
        <v>21454.874799329478</v>
      </c>
      <c r="T416" s="12">
        <v>2793.6013899999998</v>
      </c>
      <c r="U416" s="12">
        <v>27.20766899170339</v>
      </c>
      <c r="V416" s="12">
        <v>27.20766899170339</v>
      </c>
      <c r="W416" s="12">
        <v>47.31</v>
      </c>
      <c r="X416" s="12">
        <v>47.31</v>
      </c>
      <c r="Y416" s="12" t="s">
        <v>246</v>
      </c>
      <c r="Z416" s="12" t="s">
        <v>247</v>
      </c>
      <c r="AA416" s="12" t="s">
        <v>248</v>
      </c>
      <c r="AB416" s="12">
        <v>330000</v>
      </c>
      <c r="AE416" s="12">
        <v>130.20823999999999</v>
      </c>
      <c r="AF416" s="12" t="s">
        <v>249</v>
      </c>
      <c r="AG416" s="12" t="s">
        <v>250</v>
      </c>
      <c r="AH416" s="12" t="s">
        <v>1756</v>
      </c>
      <c r="AI416" s="12">
        <v>77595.337280808002</v>
      </c>
      <c r="AJ416" s="12">
        <v>10103.55193</v>
      </c>
      <c r="AK416" s="12">
        <v>78.965139625361601</v>
      </c>
      <c r="AL416" s="12">
        <v>78.965139625361601</v>
      </c>
      <c r="AM416" s="12">
        <v>58.96</v>
      </c>
      <c r="AN416" s="12">
        <v>58.96</v>
      </c>
      <c r="AO416" s="12" t="s">
        <v>252</v>
      </c>
      <c r="AP416" s="12" t="s">
        <v>253</v>
      </c>
      <c r="AQ416" s="12" t="s">
        <v>254</v>
      </c>
      <c r="AR416" s="12">
        <v>130000</v>
      </c>
      <c r="AU416" s="12">
        <v>110.67700000000001</v>
      </c>
      <c r="AV416" s="12" t="s">
        <v>249</v>
      </c>
      <c r="AW416" s="12" t="s">
        <v>250</v>
      </c>
      <c r="AX416" s="12" t="s">
        <v>255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2" t="s">
        <v>256</v>
      </c>
      <c r="BF416" s="12" t="s">
        <v>257</v>
      </c>
      <c r="BG416" s="12" t="s">
        <v>258</v>
      </c>
      <c r="BH416" s="12">
        <v>200000</v>
      </c>
      <c r="BK416" s="12">
        <v>16.60155</v>
      </c>
      <c r="BL416" s="12" t="s">
        <v>249</v>
      </c>
      <c r="BM416" s="12" t="s">
        <v>250</v>
      </c>
      <c r="BN416" s="12" t="s">
        <v>255</v>
      </c>
      <c r="BO416" s="12">
        <v>0</v>
      </c>
      <c r="BP416" s="12">
        <v>0</v>
      </c>
      <c r="BQ416" s="12">
        <v>0</v>
      </c>
      <c r="BR416" s="12">
        <v>0</v>
      </c>
      <c r="BS416" s="12">
        <v>0</v>
      </c>
      <c r="BT416" s="12">
        <v>0</v>
      </c>
    </row>
    <row r="417" spans="1:72" hidden="1" x14ac:dyDescent="0.25">
      <c r="A417" s="12" t="s">
        <v>240</v>
      </c>
      <c r="B417" s="12" t="s">
        <v>1245</v>
      </c>
      <c r="C417" s="12" t="s">
        <v>1246</v>
      </c>
      <c r="D417" s="12" t="s">
        <v>326</v>
      </c>
      <c r="E417" s="12">
        <v>186.01176000000001</v>
      </c>
      <c r="F417" s="12" t="s">
        <v>1247</v>
      </c>
      <c r="G417" s="12" t="s">
        <v>1248</v>
      </c>
      <c r="H417" s="12" t="s">
        <v>21</v>
      </c>
      <c r="I417" s="12" t="s">
        <v>23</v>
      </c>
      <c r="J417" s="12" t="s">
        <v>1709</v>
      </c>
      <c r="K417" s="12">
        <v>150000</v>
      </c>
      <c r="N417" s="12">
        <v>186.01176000000001</v>
      </c>
      <c r="O417" s="12" t="s">
        <v>1753</v>
      </c>
      <c r="P417" s="12" t="s">
        <v>1754</v>
      </c>
      <c r="Q417" s="12" t="s">
        <v>1908</v>
      </c>
      <c r="R417" s="12">
        <v>21454.874799329478</v>
      </c>
      <c r="S417" s="12">
        <v>21454.874799329478</v>
      </c>
      <c r="T417" s="12">
        <v>3990.8591200000001</v>
      </c>
      <c r="U417" s="12">
        <v>27.20766899170339</v>
      </c>
      <c r="V417" s="12">
        <v>27.20766899170339</v>
      </c>
      <c r="W417" s="12">
        <v>47.31</v>
      </c>
      <c r="X417" s="12">
        <v>47.31</v>
      </c>
      <c r="Y417" s="12" t="s">
        <v>246</v>
      </c>
      <c r="Z417" s="12" t="s">
        <v>247</v>
      </c>
      <c r="AA417" s="12" t="s">
        <v>248</v>
      </c>
      <c r="AB417" s="12">
        <v>330000</v>
      </c>
      <c r="AE417" s="12">
        <v>186.01176000000001</v>
      </c>
      <c r="AF417" s="12" t="s">
        <v>249</v>
      </c>
      <c r="AG417" s="12" t="s">
        <v>250</v>
      </c>
      <c r="AH417" s="12" t="s">
        <v>1756</v>
      </c>
      <c r="AI417" s="12">
        <v>77595.337280808002</v>
      </c>
      <c r="AJ417" s="12">
        <v>14433.645619999999</v>
      </c>
      <c r="AK417" s="12">
        <v>78.965139625361601</v>
      </c>
      <c r="AL417" s="12">
        <v>78.965139625361601</v>
      </c>
      <c r="AM417" s="12">
        <v>58.96</v>
      </c>
      <c r="AN417" s="12">
        <v>58.96</v>
      </c>
      <c r="AO417" s="12" t="s">
        <v>256</v>
      </c>
      <c r="AP417" s="12" t="s">
        <v>257</v>
      </c>
      <c r="AQ417" s="12" t="s">
        <v>258</v>
      </c>
      <c r="AR417" s="12">
        <v>200000</v>
      </c>
      <c r="AU417" s="12">
        <v>158.11000000000001</v>
      </c>
      <c r="AV417" s="12" t="s">
        <v>249</v>
      </c>
      <c r="AW417" s="12" t="s">
        <v>250</v>
      </c>
      <c r="AX417" s="12" t="s">
        <v>255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</row>
    <row r="418" spans="1:72" hidden="1" x14ac:dyDescent="0.25">
      <c r="A418" s="12" t="s">
        <v>240</v>
      </c>
      <c r="B418" s="12" t="s">
        <v>1250</v>
      </c>
      <c r="C418" s="12" t="s">
        <v>1251</v>
      </c>
      <c r="D418" s="12" t="s">
        <v>261</v>
      </c>
      <c r="E418" s="12">
        <v>113.82411999999999</v>
      </c>
      <c r="F418" s="12" t="s">
        <v>1252</v>
      </c>
      <c r="G418" s="12" t="s">
        <v>1253</v>
      </c>
      <c r="H418" s="12" t="s">
        <v>30</v>
      </c>
      <c r="I418" s="12" t="s">
        <v>32</v>
      </c>
      <c r="J418" s="12" t="s">
        <v>1709</v>
      </c>
      <c r="K418" s="12">
        <v>150000</v>
      </c>
      <c r="N418" s="12">
        <v>113.82411999999999</v>
      </c>
      <c r="O418" s="12" t="s">
        <v>1710</v>
      </c>
      <c r="P418" s="12" t="s">
        <v>1711</v>
      </c>
      <c r="Q418" s="12" t="s">
        <v>1909</v>
      </c>
      <c r="R418" s="12">
        <v>6981.8351464770667</v>
      </c>
      <c r="S418" s="12">
        <v>6981.8351464770667</v>
      </c>
      <c r="T418" s="12">
        <v>794.70123000000001</v>
      </c>
      <c r="U418" s="12">
        <v>7.6023404998273572</v>
      </c>
      <c r="V418" s="12">
        <v>7.6023404998273572</v>
      </c>
      <c r="W418" s="12">
        <v>55.1</v>
      </c>
      <c r="X418" s="12">
        <v>55.1</v>
      </c>
      <c r="Y418" s="12" t="s">
        <v>246</v>
      </c>
      <c r="Z418" s="12" t="s">
        <v>247</v>
      </c>
      <c r="AA418" s="12" t="s">
        <v>248</v>
      </c>
      <c r="AB418" s="12">
        <v>330000</v>
      </c>
      <c r="AE418" s="12">
        <v>113.82411999999999</v>
      </c>
      <c r="AF418" s="12" t="s">
        <v>249</v>
      </c>
      <c r="AG418" s="12" t="s">
        <v>250</v>
      </c>
      <c r="AH418" s="12" t="s">
        <v>1713</v>
      </c>
      <c r="AI418" s="12">
        <v>126661.25476523839</v>
      </c>
      <c r="AJ418" s="12">
        <v>14417.10556</v>
      </c>
      <c r="AK418" s="12">
        <v>143.21093521542059</v>
      </c>
      <c r="AL418" s="12">
        <v>143.21093521542059</v>
      </c>
      <c r="AM418" s="12">
        <v>53.07</v>
      </c>
      <c r="AN418" s="12">
        <v>53.07</v>
      </c>
      <c r="AO418" s="12" t="s">
        <v>252</v>
      </c>
      <c r="AP418" s="12" t="s">
        <v>253</v>
      </c>
      <c r="AQ418" s="12" t="s">
        <v>254</v>
      </c>
      <c r="AR418" s="12">
        <v>130000</v>
      </c>
      <c r="AU418" s="12">
        <v>96.750500000000002</v>
      </c>
      <c r="AV418" s="12" t="s">
        <v>249</v>
      </c>
      <c r="AW418" s="12" t="s">
        <v>250</v>
      </c>
      <c r="AX418" s="12" t="s">
        <v>255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 t="s">
        <v>256</v>
      </c>
      <c r="BF418" s="12" t="s">
        <v>257</v>
      </c>
      <c r="BG418" s="12" t="s">
        <v>258</v>
      </c>
      <c r="BH418" s="12">
        <v>200000</v>
      </c>
      <c r="BK418" s="12">
        <v>14.51258</v>
      </c>
      <c r="BL418" s="12" t="s">
        <v>249</v>
      </c>
      <c r="BM418" s="12" t="s">
        <v>250</v>
      </c>
      <c r="BN418" s="12" t="s">
        <v>255</v>
      </c>
      <c r="BO418" s="12">
        <v>0</v>
      </c>
      <c r="BP418" s="12">
        <v>0</v>
      </c>
      <c r="BQ418" s="12">
        <v>0</v>
      </c>
      <c r="BR418" s="12">
        <v>0</v>
      </c>
      <c r="BS418" s="12">
        <v>0</v>
      </c>
      <c r="BT418" s="12">
        <v>0</v>
      </c>
    </row>
    <row r="419" spans="1:72" hidden="1" x14ac:dyDescent="0.25">
      <c r="A419" s="12" t="s">
        <v>240</v>
      </c>
      <c r="B419" s="12" t="s">
        <v>1250</v>
      </c>
      <c r="C419" s="12" t="s">
        <v>1251</v>
      </c>
      <c r="D419" s="12" t="s">
        <v>261</v>
      </c>
      <c r="E419" s="12">
        <v>162.60588000000001</v>
      </c>
      <c r="F419" s="12" t="s">
        <v>1252</v>
      </c>
      <c r="G419" s="12" t="s">
        <v>1253</v>
      </c>
      <c r="H419" s="12" t="s">
        <v>30</v>
      </c>
      <c r="I419" s="12" t="s">
        <v>32</v>
      </c>
      <c r="J419" s="12" t="s">
        <v>1709</v>
      </c>
      <c r="K419" s="12">
        <v>150000</v>
      </c>
      <c r="N419" s="12">
        <v>162.60588000000001</v>
      </c>
      <c r="O419" s="12" t="s">
        <v>1710</v>
      </c>
      <c r="P419" s="12" t="s">
        <v>1711</v>
      </c>
      <c r="Q419" s="12" t="s">
        <v>1909</v>
      </c>
      <c r="R419" s="12">
        <v>6981.8351464770667</v>
      </c>
      <c r="S419" s="12">
        <v>6981.8351464770667</v>
      </c>
      <c r="T419" s="12">
        <v>1135.28746</v>
      </c>
      <c r="U419" s="12">
        <v>7.6023404998273572</v>
      </c>
      <c r="V419" s="12">
        <v>7.6023404998273572</v>
      </c>
      <c r="W419" s="12">
        <v>55.1</v>
      </c>
      <c r="X419" s="12">
        <v>55.1</v>
      </c>
      <c r="Y419" s="12" t="s">
        <v>246</v>
      </c>
      <c r="Z419" s="12" t="s">
        <v>247</v>
      </c>
      <c r="AA419" s="12" t="s">
        <v>248</v>
      </c>
      <c r="AB419" s="12">
        <v>330000</v>
      </c>
      <c r="AE419" s="12">
        <v>162.60588000000001</v>
      </c>
      <c r="AF419" s="12" t="s">
        <v>249</v>
      </c>
      <c r="AG419" s="12" t="s">
        <v>250</v>
      </c>
      <c r="AH419" s="12" t="s">
        <v>1713</v>
      </c>
      <c r="AI419" s="12">
        <v>126661.25476523839</v>
      </c>
      <c r="AJ419" s="12">
        <v>20595.865089999999</v>
      </c>
      <c r="AK419" s="12">
        <v>143.21093521542059</v>
      </c>
      <c r="AL419" s="12">
        <v>143.21093521542059</v>
      </c>
      <c r="AM419" s="12">
        <v>53.07</v>
      </c>
      <c r="AN419" s="12">
        <v>53.07</v>
      </c>
      <c r="AO419" s="12" t="s">
        <v>256</v>
      </c>
      <c r="AP419" s="12" t="s">
        <v>257</v>
      </c>
      <c r="AQ419" s="12" t="s">
        <v>258</v>
      </c>
      <c r="AR419" s="12">
        <v>200000</v>
      </c>
      <c r="AU419" s="12">
        <v>138.215</v>
      </c>
      <c r="AV419" s="12" t="s">
        <v>249</v>
      </c>
      <c r="AW419" s="12" t="s">
        <v>250</v>
      </c>
      <c r="AX419" s="12" t="s">
        <v>255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</row>
    <row r="420" spans="1:72" hidden="1" x14ac:dyDescent="0.25">
      <c r="A420" s="12" t="s">
        <v>240</v>
      </c>
      <c r="B420" s="12" t="s">
        <v>1255</v>
      </c>
      <c r="C420" s="12" t="s">
        <v>1256</v>
      </c>
      <c r="D420" s="12" t="s">
        <v>326</v>
      </c>
      <c r="E420" s="12">
        <v>108.67294</v>
      </c>
      <c r="F420" s="12" t="s">
        <v>1257</v>
      </c>
      <c r="G420" s="12" t="s">
        <v>1258</v>
      </c>
      <c r="H420" s="12" t="s">
        <v>21</v>
      </c>
      <c r="I420" s="12" t="s">
        <v>23</v>
      </c>
      <c r="J420" s="12" t="s">
        <v>1709</v>
      </c>
      <c r="K420" s="12">
        <v>150000</v>
      </c>
      <c r="N420" s="12">
        <v>108.67294</v>
      </c>
      <c r="O420" s="12" t="s">
        <v>1753</v>
      </c>
      <c r="P420" s="12" t="s">
        <v>1754</v>
      </c>
      <c r="Q420" s="12" t="s">
        <v>1910</v>
      </c>
      <c r="R420" s="12">
        <v>18169.335349227789</v>
      </c>
      <c r="S420" s="12">
        <v>18169.335349227789</v>
      </c>
      <c r="T420" s="12">
        <v>1974.51511</v>
      </c>
      <c r="U420" s="12">
        <v>22.918920469620812</v>
      </c>
      <c r="V420" s="12">
        <v>22.918920469620812</v>
      </c>
      <c r="W420" s="12">
        <v>47.57</v>
      </c>
      <c r="X420" s="12">
        <v>47.57</v>
      </c>
      <c r="Y420" s="12" t="s">
        <v>246</v>
      </c>
      <c r="Z420" s="12" t="s">
        <v>247</v>
      </c>
      <c r="AA420" s="12" t="s">
        <v>248</v>
      </c>
      <c r="AB420" s="12">
        <v>330000</v>
      </c>
      <c r="AE420" s="12">
        <v>108.67294</v>
      </c>
      <c r="AF420" s="12" t="s">
        <v>249</v>
      </c>
      <c r="AG420" s="12" t="s">
        <v>250</v>
      </c>
      <c r="AH420" s="12" t="s">
        <v>1756</v>
      </c>
      <c r="AI420" s="12">
        <v>77595.337280808002</v>
      </c>
      <c r="AJ420" s="12">
        <v>8432.5135300000002</v>
      </c>
      <c r="AK420" s="12">
        <v>78.965139625361601</v>
      </c>
      <c r="AL420" s="12">
        <v>78.965139625361601</v>
      </c>
      <c r="AM420" s="12">
        <v>58.96</v>
      </c>
      <c r="AN420" s="12">
        <v>58.96</v>
      </c>
      <c r="AO420" s="12" t="s">
        <v>252</v>
      </c>
      <c r="AP420" s="12" t="s">
        <v>253</v>
      </c>
      <c r="AQ420" s="12" t="s">
        <v>254</v>
      </c>
      <c r="AR420" s="12">
        <v>130000</v>
      </c>
      <c r="AU420" s="12">
        <v>92.372</v>
      </c>
      <c r="AV420" s="12" t="s">
        <v>249</v>
      </c>
      <c r="AW420" s="12" t="s">
        <v>250</v>
      </c>
      <c r="AX420" s="12" t="s">
        <v>255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2" t="s">
        <v>256</v>
      </c>
      <c r="BF420" s="12" t="s">
        <v>257</v>
      </c>
      <c r="BG420" s="12" t="s">
        <v>258</v>
      </c>
      <c r="BH420" s="12">
        <v>200000</v>
      </c>
      <c r="BK420" s="12">
        <v>13.8558</v>
      </c>
      <c r="BL420" s="12" t="s">
        <v>249</v>
      </c>
      <c r="BM420" s="12" t="s">
        <v>250</v>
      </c>
      <c r="BN420" s="12" t="s">
        <v>255</v>
      </c>
      <c r="BO420" s="12">
        <v>0</v>
      </c>
      <c r="BP420" s="12">
        <v>0</v>
      </c>
      <c r="BQ420" s="12">
        <v>0</v>
      </c>
      <c r="BR420" s="12">
        <v>0</v>
      </c>
      <c r="BS420" s="12">
        <v>0</v>
      </c>
      <c r="BT420" s="12">
        <v>0</v>
      </c>
    </row>
    <row r="421" spans="1:72" hidden="1" x14ac:dyDescent="0.25">
      <c r="A421" s="12" t="s">
        <v>240</v>
      </c>
      <c r="B421" s="12" t="s">
        <v>1255</v>
      </c>
      <c r="C421" s="12" t="s">
        <v>1256</v>
      </c>
      <c r="D421" s="12" t="s">
        <v>326</v>
      </c>
      <c r="E421" s="12">
        <v>155.24706</v>
      </c>
      <c r="F421" s="12" t="s">
        <v>1257</v>
      </c>
      <c r="G421" s="12" t="s">
        <v>1258</v>
      </c>
      <c r="H421" s="12" t="s">
        <v>21</v>
      </c>
      <c r="I421" s="12" t="s">
        <v>23</v>
      </c>
      <c r="J421" s="12" t="s">
        <v>1709</v>
      </c>
      <c r="K421" s="12">
        <v>150000</v>
      </c>
      <c r="N421" s="12">
        <v>155.24706</v>
      </c>
      <c r="O421" s="12" t="s">
        <v>1753</v>
      </c>
      <c r="P421" s="12" t="s">
        <v>1754</v>
      </c>
      <c r="Q421" s="12" t="s">
        <v>1910</v>
      </c>
      <c r="R421" s="12">
        <v>18169.335349227789</v>
      </c>
      <c r="S421" s="12">
        <v>18169.335349227789</v>
      </c>
      <c r="T421" s="12">
        <v>2820.7358800000002</v>
      </c>
      <c r="U421" s="12">
        <v>22.918920469620812</v>
      </c>
      <c r="V421" s="12">
        <v>22.918920469620812</v>
      </c>
      <c r="W421" s="12">
        <v>47.57</v>
      </c>
      <c r="X421" s="12">
        <v>47.57</v>
      </c>
      <c r="Y421" s="12" t="s">
        <v>246</v>
      </c>
      <c r="Z421" s="12" t="s">
        <v>247</v>
      </c>
      <c r="AA421" s="12" t="s">
        <v>248</v>
      </c>
      <c r="AB421" s="12">
        <v>330000</v>
      </c>
      <c r="AE421" s="12">
        <v>155.24706</v>
      </c>
      <c r="AF421" s="12" t="s">
        <v>249</v>
      </c>
      <c r="AG421" s="12" t="s">
        <v>250</v>
      </c>
      <c r="AH421" s="12" t="s">
        <v>1756</v>
      </c>
      <c r="AI421" s="12">
        <v>77595.337280808002</v>
      </c>
      <c r="AJ421" s="12">
        <v>12046.447889999999</v>
      </c>
      <c r="AK421" s="12">
        <v>78.965139625361601</v>
      </c>
      <c r="AL421" s="12">
        <v>78.965139625361601</v>
      </c>
      <c r="AM421" s="12">
        <v>58.96</v>
      </c>
      <c r="AN421" s="12">
        <v>58.96</v>
      </c>
      <c r="AO421" s="12" t="s">
        <v>256</v>
      </c>
      <c r="AP421" s="12" t="s">
        <v>257</v>
      </c>
      <c r="AQ421" s="12" t="s">
        <v>258</v>
      </c>
      <c r="AR421" s="12">
        <v>200000</v>
      </c>
      <c r="AU421" s="12">
        <v>131.96</v>
      </c>
      <c r="AV421" s="12" t="s">
        <v>249</v>
      </c>
      <c r="AW421" s="12" t="s">
        <v>250</v>
      </c>
      <c r="AX421" s="12" t="s">
        <v>255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</row>
    <row r="422" spans="1:72" hidden="1" x14ac:dyDescent="0.25">
      <c r="A422" s="12" t="s">
        <v>240</v>
      </c>
      <c r="B422" s="12" t="s">
        <v>1260</v>
      </c>
      <c r="C422" s="12" t="s">
        <v>1261</v>
      </c>
      <c r="D422" s="12" t="s">
        <v>523</v>
      </c>
      <c r="E422" s="12">
        <v>387.73</v>
      </c>
      <c r="F422" s="12" t="s">
        <v>1262</v>
      </c>
      <c r="G422" s="12" t="s">
        <v>1263</v>
      </c>
      <c r="H422" s="12" t="s">
        <v>9</v>
      </c>
      <c r="I422" s="12" t="s">
        <v>11</v>
      </c>
      <c r="J422" s="12" t="s">
        <v>1709</v>
      </c>
      <c r="K422" s="12">
        <v>150000</v>
      </c>
      <c r="N422" s="12">
        <v>387.73</v>
      </c>
      <c r="O422" s="12" t="s">
        <v>1718</v>
      </c>
      <c r="P422" s="12" t="s">
        <v>1719</v>
      </c>
      <c r="Q422" s="12" t="s">
        <v>1911</v>
      </c>
      <c r="R422" s="12">
        <v>16535.506203241828</v>
      </c>
      <c r="S422" s="12">
        <v>16535.506203241828</v>
      </c>
      <c r="T422" s="12">
        <v>6411.3118199999999</v>
      </c>
      <c r="U422" s="12">
        <v>18.26433065668202</v>
      </c>
      <c r="V422" s="12">
        <v>18.26433065668202</v>
      </c>
      <c r="W422" s="12">
        <v>54.32</v>
      </c>
      <c r="X422" s="12">
        <v>54.32</v>
      </c>
      <c r="Y422" s="12" t="s">
        <v>246</v>
      </c>
      <c r="Z422" s="12" t="s">
        <v>247</v>
      </c>
      <c r="AA422" s="12" t="s">
        <v>248</v>
      </c>
      <c r="AB422" s="12">
        <v>330000</v>
      </c>
      <c r="AE422" s="12">
        <v>387.73</v>
      </c>
      <c r="AF422" s="12" t="s">
        <v>249</v>
      </c>
      <c r="AG422" s="12" t="s">
        <v>250</v>
      </c>
      <c r="AH422" s="12" t="s">
        <v>1721</v>
      </c>
      <c r="AI422" s="12">
        <v>112115.4742760909</v>
      </c>
      <c r="AJ422" s="12">
        <v>43470.53284</v>
      </c>
      <c r="AK422" s="12">
        <v>133.28412544522311</v>
      </c>
      <c r="AL422" s="12">
        <v>133.28412544522311</v>
      </c>
      <c r="AM422" s="12">
        <v>50.47</v>
      </c>
      <c r="AN422" s="12">
        <v>50.47</v>
      </c>
      <c r="AO422" s="12" t="s">
        <v>252</v>
      </c>
      <c r="AP422" s="12" t="s">
        <v>253</v>
      </c>
      <c r="AQ422" s="12" t="s">
        <v>254</v>
      </c>
      <c r="AR422" s="12">
        <v>130000</v>
      </c>
      <c r="AU422" s="12">
        <v>329.57049999999998</v>
      </c>
      <c r="AV422" s="12" t="s">
        <v>249</v>
      </c>
      <c r="AW422" s="12" t="s">
        <v>250</v>
      </c>
      <c r="AX422" s="12" t="s">
        <v>255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2" t="s">
        <v>256</v>
      </c>
      <c r="BF422" s="12" t="s">
        <v>257</v>
      </c>
      <c r="BG422" s="12" t="s">
        <v>258</v>
      </c>
      <c r="BH422" s="12">
        <v>200000</v>
      </c>
      <c r="BK422" s="12">
        <v>49.435580000000002</v>
      </c>
      <c r="BL422" s="12" t="s">
        <v>249</v>
      </c>
      <c r="BM422" s="12" t="s">
        <v>250</v>
      </c>
      <c r="BN422" s="12" t="s">
        <v>255</v>
      </c>
      <c r="BO422" s="12">
        <v>0</v>
      </c>
      <c r="BP422" s="12">
        <v>0</v>
      </c>
      <c r="BQ422" s="12">
        <v>0</v>
      </c>
      <c r="BR422" s="12">
        <v>0</v>
      </c>
      <c r="BS422" s="12">
        <v>0</v>
      </c>
      <c r="BT422" s="12">
        <v>0</v>
      </c>
    </row>
    <row r="423" spans="1:72" hidden="1" x14ac:dyDescent="0.25">
      <c r="A423" s="12" t="s">
        <v>240</v>
      </c>
      <c r="B423" s="12" t="s">
        <v>1260</v>
      </c>
      <c r="C423" s="12" t="s">
        <v>1261</v>
      </c>
      <c r="D423" s="12" t="s">
        <v>523</v>
      </c>
      <c r="E423" s="12">
        <v>553.9</v>
      </c>
      <c r="F423" s="12" t="s">
        <v>1262</v>
      </c>
      <c r="G423" s="12" t="s">
        <v>1263</v>
      </c>
      <c r="H423" s="12" t="s">
        <v>9</v>
      </c>
      <c r="I423" s="12" t="s">
        <v>11</v>
      </c>
      <c r="J423" s="12" t="s">
        <v>1709</v>
      </c>
      <c r="K423" s="12">
        <v>150000</v>
      </c>
      <c r="N423" s="12">
        <v>553.9</v>
      </c>
      <c r="O423" s="12" t="s">
        <v>1718</v>
      </c>
      <c r="P423" s="12" t="s">
        <v>1719</v>
      </c>
      <c r="Q423" s="12" t="s">
        <v>1911</v>
      </c>
      <c r="R423" s="12">
        <v>16535.506203241828</v>
      </c>
      <c r="S423" s="12">
        <v>16535.506203241828</v>
      </c>
      <c r="T423" s="12">
        <v>9159.0168900000008</v>
      </c>
      <c r="U423" s="12">
        <v>18.26433065668202</v>
      </c>
      <c r="V423" s="12">
        <v>18.26433065668202</v>
      </c>
      <c r="W423" s="12">
        <v>54.32</v>
      </c>
      <c r="X423" s="12">
        <v>54.32</v>
      </c>
      <c r="Y423" s="12" t="s">
        <v>246</v>
      </c>
      <c r="Z423" s="12" t="s">
        <v>247</v>
      </c>
      <c r="AA423" s="12" t="s">
        <v>248</v>
      </c>
      <c r="AB423" s="12">
        <v>330000</v>
      </c>
      <c r="AE423" s="12">
        <v>553.9</v>
      </c>
      <c r="AF423" s="12" t="s">
        <v>249</v>
      </c>
      <c r="AG423" s="12" t="s">
        <v>250</v>
      </c>
      <c r="AH423" s="12" t="s">
        <v>1721</v>
      </c>
      <c r="AI423" s="12">
        <v>112115.4742760909</v>
      </c>
      <c r="AJ423" s="12">
        <v>62100.761200000001</v>
      </c>
      <c r="AK423" s="12">
        <v>133.28412544522311</v>
      </c>
      <c r="AL423" s="12">
        <v>133.28412544522311</v>
      </c>
      <c r="AM423" s="12">
        <v>50.47</v>
      </c>
      <c r="AN423" s="12">
        <v>50.47</v>
      </c>
      <c r="AO423" s="12" t="s">
        <v>256</v>
      </c>
      <c r="AP423" s="12" t="s">
        <v>257</v>
      </c>
      <c r="AQ423" s="12" t="s">
        <v>258</v>
      </c>
      <c r="AR423" s="12">
        <v>200000</v>
      </c>
      <c r="AU423" s="12">
        <v>470.815</v>
      </c>
      <c r="AV423" s="12" t="s">
        <v>249</v>
      </c>
      <c r="AW423" s="12" t="s">
        <v>250</v>
      </c>
      <c r="AX423" s="12" t="s">
        <v>255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</row>
    <row r="424" spans="1:72" hidden="1" x14ac:dyDescent="0.25">
      <c r="A424" s="12" t="s">
        <v>240</v>
      </c>
      <c r="B424" s="12" t="s">
        <v>1265</v>
      </c>
      <c r="C424" s="12" t="s">
        <v>1266</v>
      </c>
      <c r="D424" s="12" t="s">
        <v>300</v>
      </c>
      <c r="E424" s="12">
        <v>115.32706</v>
      </c>
      <c r="F424" s="12" t="s">
        <v>1267</v>
      </c>
      <c r="G424" s="12" t="s">
        <v>1268</v>
      </c>
      <c r="H424" s="12" t="s">
        <v>246</v>
      </c>
      <c r="I424" s="12" t="s">
        <v>247</v>
      </c>
      <c r="J424" s="12" t="s">
        <v>248</v>
      </c>
      <c r="K424" s="12">
        <v>330000</v>
      </c>
      <c r="N424" s="12">
        <v>115.32706</v>
      </c>
      <c r="O424" s="12" t="s">
        <v>249</v>
      </c>
      <c r="P424" s="12" t="s">
        <v>250</v>
      </c>
      <c r="Q424" s="12" t="s">
        <v>1269</v>
      </c>
      <c r="R424" s="12">
        <v>49812.963813693546</v>
      </c>
      <c r="S424" s="12">
        <v>49812.963813693546</v>
      </c>
      <c r="T424" s="12">
        <v>5744.7826100000002</v>
      </c>
      <c r="U424" s="12">
        <v>60.135365571940078</v>
      </c>
      <c r="V424" s="12">
        <v>60.135365571940078</v>
      </c>
      <c r="W424" s="12">
        <v>49.7</v>
      </c>
      <c r="X424" s="12">
        <v>49.7</v>
      </c>
      <c r="Y424" s="12" t="s">
        <v>252</v>
      </c>
      <c r="Z424" s="12" t="s">
        <v>253</v>
      </c>
      <c r="AA424" s="12" t="s">
        <v>254</v>
      </c>
      <c r="AB424" s="12">
        <v>130000</v>
      </c>
      <c r="AE424" s="12">
        <v>98.028000000000006</v>
      </c>
      <c r="AF424" s="12" t="s">
        <v>249</v>
      </c>
      <c r="AG424" s="12" t="s">
        <v>250</v>
      </c>
      <c r="AH424" s="12" t="s">
        <v>255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 t="s">
        <v>256</v>
      </c>
      <c r="AP424" s="12" t="s">
        <v>257</v>
      </c>
      <c r="AQ424" s="12" t="s">
        <v>258</v>
      </c>
      <c r="AR424" s="12">
        <v>200000</v>
      </c>
      <c r="AU424" s="12">
        <v>14.7042</v>
      </c>
      <c r="AV424" s="12" t="s">
        <v>249</v>
      </c>
      <c r="AW424" s="12" t="s">
        <v>250</v>
      </c>
      <c r="AX424" s="12" t="s">
        <v>255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</row>
    <row r="425" spans="1:72" hidden="1" x14ac:dyDescent="0.25">
      <c r="A425" s="12" t="s">
        <v>240</v>
      </c>
      <c r="B425" s="12" t="s">
        <v>1265</v>
      </c>
      <c r="C425" s="12" t="s">
        <v>1266</v>
      </c>
      <c r="D425" s="12" t="s">
        <v>300</v>
      </c>
      <c r="E425" s="12">
        <v>164.75294</v>
      </c>
      <c r="F425" s="12" t="s">
        <v>1267</v>
      </c>
      <c r="G425" s="12" t="s">
        <v>1268</v>
      </c>
      <c r="H425" s="12" t="s">
        <v>246</v>
      </c>
      <c r="I425" s="12" t="s">
        <v>247</v>
      </c>
      <c r="J425" s="12" t="s">
        <v>248</v>
      </c>
      <c r="K425" s="12">
        <v>330000</v>
      </c>
      <c r="N425" s="12">
        <v>164.75294</v>
      </c>
      <c r="O425" s="12" t="s">
        <v>249</v>
      </c>
      <c r="P425" s="12" t="s">
        <v>250</v>
      </c>
      <c r="Q425" s="12" t="s">
        <v>1269</v>
      </c>
      <c r="R425" s="12">
        <v>49812.963813693546</v>
      </c>
      <c r="S425" s="12">
        <v>49812.963813693546</v>
      </c>
      <c r="T425" s="12">
        <v>8206.8322900000003</v>
      </c>
      <c r="U425" s="12">
        <v>60.135365571940078</v>
      </c>
      <c r="V425" s="12">
        <v>60.135365571940078</v>
      </c>
      <c r="W425" s="12">
        <v>49.7</v>
      </c>
      <c r="X425" s="12">
        <v>49.7</v>
      </c>
      <c r="Y425" s="12" t="s">
        <v>256</v>
      </c>
      <c r="Z425" s="12" t="s">
        <v>257</v>
      </c>
      <c r="AA425" s="12" t="s">
        <v>258</v>
      </c>
      <c r="AB425" s="12">
        <v>200000</v>
      </c>
      <c r="AE425" s="12">
        <v>140.04</v>
      </c>
      <c r="AF425" s="12" t="s">
        <v>249</v>
      </c>
      <c r="AG425" s="12" t="s">
        <v>250</v>
      </c>
      <c r="AH425" s="12" t="s">
        <v>255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</row>
    <row r="426" spans="1:72" hidden="1" x14ac:dyDescent="0.25">
      <c r="A426" s="12" t="s">
        <v>240</v>
      </c>
      <c r="B426" s="12" t="s">
        <v>65</v>
      </c>
      <c r="C426" s="12" t="s">
        <v>66</v>
      </c>
      <c r="D426" s="12" t="s">
        <v>403</v>
      </c>
      <c r="E426" s="12">
        <v>60.714709999999997</v>
      </c>
      <c r="F426" s="12" t="s">
        <v>1270</v>
      </c>
      <c r="G426" s="12" t="s">
        <v>1271</v>
      </c>
      <c r="H426" s="12" t="s">
        <v>3</v>
      </c>
      <c r="I426" s="12" t="s">
        <v>5</v>
      </c>
      <c r="J426" s="12" t="s">
        <v>1709</v>
      </c>
      <c r="K426" s="12">
        <v>150000</v>
      </c>
      <c r="N426" s="12">
        <v>60.714709999999997</v>
      </c>
      <c r="O426" s="12" t="s">
        <v>1765</v>
      </c>
      <c r="P426" s="12" t="s">
        <v>1766</v>
      </c>
      <c r="Q426" s="12" t="s">
        <v>1912</v>
      </c>
      <c r="R426" s="12">
        <v>23214.41723913957</v>
      </c>
      <c r="S426" s="12">
        <v>23214.41723913957</v>
      </c>
      <c r="T426" s="12">
        <v>1409.45651</v>
      </c>
      <c r="U426" s="12">
        <v>36.973167347446562</v>
      </c>
      <c r="V426" s="12">
        <v>36.973167347446562</v>
      </c>
      <c r="W426" s="12">
        <v>37.67</v>
      </c>
      <c r="X426" s="12">
        <v>37.67</v>
      </c>
      <c r="Y426" s="12" t="s">
        <v>246</v>
      </c>
      <c r="Z426" s="12" t="s">
        <v>247</v>
      </c>
      <c r="AA426" s="12" t="s">
        <v>248</v>
      </c>
      <c r="AB426" s="12">
        <v>330000</v>
      </c>
      <c r="AE426" s="12">
        <v>60.714709999999997</v>
      </c>
      <c r="AF426" s="12" t="s">
        <v>249</v>
      </c>
      <c r="AG426" s="12" t="s">
        <v>250</v>
      </c>
      <c r="AH426" s="12" t="s">
        <v>1768</v>
      </c>
      <c r="AI426" s="12">
        <v>144359.4983425049</v>
      </c>
      <c r="AJ426" s="12">
        <v>8764.7444799999994</v>
      </c>
      <c r="AK426" s="12">
        <v>151.32894714710849</v>
      </c>
      <c r="AL426" s="12">
        <v>151.32894714710849</v>
      </c>
      <c r="AM426" s="12">
        <v>57.24</v>
      </c>
      <c r="AN426" s="12">
        <v>57.24</v>
      </c>
      <c r="AO426" s="12" t="s">
        <v>252</v>
      </c>
      <c r="AP426" s="12" t="s">
        <v>253</v>
      </c>
      <c r="AQ426" s="12" t="s">
        <v>254</v>
      </c>
      <c r="AR426" s="12">
        <v>130000</v>
      </c>
      <c r="AU426" s="12">
        <v>51.607500000000002</v>
      </c>
      <c r="AV426" s="12" t="s">
        <v>249</v>
      </c>
      <c r="AW426" s="12" t="s">
        <v>250</v>
      </c>
      <c r="AX426" s="12" t="s">
        <v>255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2" t="s">
        <v>256</v>
      </c>
      <c r="BF426" s="12" t="s">
        <v>257</v>
      </c>
      <c r="BG426" s="12" t="s">
        <v>258</v>
      </c>
      <c r="BH426" s="12">
        <v>200000</v>
      </c>
      <c r="BK426" s="12">
        <v>7.7411300000000001</v>
      </c>
      <c r="BL426" s="12" t="s">
        <v>249</v>
      </c>
      <c r="BM426" s="12" t="s">
        <v>250</v>
      </c>
      <c r="BN426" s="12" t="s">
        <v>255</v>
      </c>
      <c r="BO426" s="12">
        <v>0</v>
      </c>
      <c r="BP426" s="12">
        <v>0</v>
      </c>
      <c r="BQ426" s="12">
        <v>0</v>
      </c>
      <c r="BR426" s="12">
        <v>0</v>
      </c>
      <c r="BS426" s="12">
        <v>0</v>
      </c>
      <c r="BT426" s="12">
        <v>0</v>
      </c>
    </row>
    <row r="427" spans="1:72" hidden="1" x14ac:dyDescent="0.25">
      <c r="A427" s="12" t="s">
        <v>240</v>
      </c>
      <c r="B427" s="12" t="s">
        <v>65</v>
      </c>
      <c r="C427" s="12" t="s">
        <v>66</v>
      </c>
      <c r="D427" s="12" t="s">
        <v>403</v>
      </c>
      <c r="E427" s="12">
        <v>86.735290000000006</v>
      </c>
      <c r="F427" s="12" t="s">
        <v>1270</v>
      </c>
      <c r="G427" s="12" t="s">
        <v>1271</v>
      </c>
      <c r="H427" s="12" t="s">
        <v>3</v>
      </c>
      <c r="I427" s="12" t="s">
        <v>5</v>
      </c>
      <c r="J427" s="12" t="s">
        <v>1709</v>
      </c>
      <c r="K427" s="12">
        <v>150000</v>
      </c>
      <c r="N427" s="12">
        <v>86.735290000000006</v>
      </c>
      <c r="O427" s="12" t="s">
        <v>1765</v>
      </c>
      <c r="P427" s="12" t="s">
        <v>1766</v>
      </c>
      <c r="Q427" s="12" t="s">
        <v>1912</v>
      </c>
      <c r="R427" s="12">
        <v>23214.41723913957</v>
      </c>
      <c r="S427" s="12">
        <v>23214.41723913957</v>
      </c>
      <c r="T427" s="12">
        <v>2013.5093099999999</v>
      </c>
      <c r="U427" s="12">
        <v>36.973167347446562</v>
      </c>
      <c r="V427" s="12">
        <v>36.973167347446562</v>
      </c>
      <c r="W427" s="12">
        <v>37.67</v>
      </c>
      <c r="X427" s="12">
        <v>37.67</v>
      </c>
      <c r="Y427" s="12" t="s">
        <v>246</v>
      </c>
      <c r="Z427" s="12" t="s">
        <v>247</v>
      </c>
      <c r="AA427" s="12" t="s">
        <v>248</v>
      </c>
      <c r="AB427" s="12">
        <v>330000</v>
      </c>
      <c r="AE427" s="12">
        <v>86.735290000000006</v>
      </c>
      <c r="AF427" s="12" t="s">
        <v>249</v>
      </c>
      <c r="AG427" s="12" t="s">
        <v>250</v>
      </c>
      <c r="AH427" s="12" t="s">
        <v>1768</v>
      </c>
      <c r="AI427" s="12">
        <v>144359.4983425049</v>
      </c>
      <c r="AJ427" s="12">
        <v>12521.063550000001</v>
      </c>
      <c r="AK427" s="12">
        <v>151.32894714710849</v>
      </c>
      <c r="AL427" s="12">
        <v>151.32894714710849</v>
      </c>
      <c r="AM427" s="12">
        <v>57.24</v>
      </c>
      <c r="AN427" s="12">
        <v>57.24</v>
      </c>
      <c r="AO427" s="12" t="s">
        <v>256</v>
      </c>
      <c r="AP427" s="12" t="s">
        <v>257</v>
      </c>
      <c r="AQ427" s="12" t="s">
        <v>258</v>
      </c>
      <c r="AR427" s="12">
        <v>200000</v>
      </c>
      <c r="AU427" s="12">
        <v>73.724999999999994</v>
      </c>
      <c r="AV427" s="12" t="s">
        <v>249</v>
      </c>
      <c r="AW427" s="12" t="s">
        <v>250</v>
      </c>
      <c r="AX427" s="12" t="s">
        <v>255</v>
      </c>
      <c r="AY427" s="12">
        <v>0</v>
      </c>
      <c r="AZ427" s="12">
        <v>0</v>
      </c>
      <c r="BA427" s="12">
        <v>0</v>
      </c>
      <c r="BB427" s="12">
        <v>0</v>
      </c>
      <c r="BC427" s="12">
        <v>0</v>
      </c>
      <c r="BD427" s="12">
        <v>0</v>
      </c>
    </row>
    <row r="428" spans="1:72" hidden="1" x14ac:dyDescent="0.25">
      <c r="A428" s="12" t="s">
        <v>240</v>
      </c>
      <c r="B428" s="12" t="s">
        <v>1273</v>
      </c>
      <c r="C428" s="12" t="s">
        <v>1274</v>
      </c>
      <c r="D428" s="12" t="s">
        <v>312</v>
      </c>
      <c r="E428" s="12">
        <v>36.354709999999997</v>
      </c>
      <c r="F428" s="12" t="s">
        <v>1275</v>
      </c>
      <c r="G428" s="12" t="s">
        <v>1276</v>
      </c>
      <c r="H428" s="12" t="s">
        <v>9</v>
      </c>
      <c r="I428" s="12" t="s">
        <v>11</v>
      </c>
      <c r="J428" s="12" t="s">
        <v>1709</v>
      </c>
      <c r="K428" s="12">
        <v>150000</v>
      </c>
      <c r="N428" s="12">
        <v>36.354709999999997</v>
      </c>
      <c r="O428" s="12" t="s">
        <v>1718</v>
      </c>
      <c r="P428" s="12" t="s">
        <v>1719</v>
      </c>
      <c r="Q428" s="12" t="s">
        <v>1913</v>
      </c>
      <c r="R428" s="12">
        <v>23269.00419622767</v>
      </c>
      <c r="S428" s="12">
        <v>23269.00419622767</v>
      </c>
      <c r="T428" s="12">
        <v>845.93780000000004</v>
      </c>
      <c r="U428" s="12">
        <v>28.73331280372371</v>
      </c>
      <c r="V428" s="12">
        <v>28.73331280372371</v>
      </c>
      <c r="W428" s="12">
        <v>48.59</v>
      </c>
      <c r="X428" s="12">
        <v>48.59</v>
      </c>
      <c r="Y428" s="12" t="s">
        <v>246</v>
      </c>
      <c r="Z428" s="12" t="s">
        <v>247</v>
      </c>
      <c r="AA428" s="12" t="s">
        <v>248</v>
      </c>
      <c r="AB428" s="12">
        <v>330000</v>
      </c>
      <c r="AE428" s="12">
        <v>36.354709999999997</v>
      </c>
      <c r="AF428" s="12" t="s">
        <v>249</v>
      </c>
      <c r="AG428" s="12" t="s">
        <v>250</v>
      </c>
      <c r="AH428" s="12" t="s">
        <v>1721</v>
      </c>
      <c r="AI428" s="12">
        <v>112115.4742760909</v>
      </c>
      <c r="AJ428" s="12">
        <v>4075.9250900000002</v>
      </c>
      <c r="AK428" s="12">
        <v>133.28412544522311</v>
      </c>
      <c r="AL428" s="12">
        <v>133.28412544522311</v>
      </c>
      <c r="AM428" s="12">
        <v>50.47</v>
      </c>
      <c r="AN428" s="12">
        <v>50.47</v>
      </c>
      <c r="AO428" s="12" t="s">
        <v>252</v>
      </c>
      <c r="AP428" s="12" t="s">
        <v>253</v>
      </c>
      <c r="AQ428" s="12" t="s">
        <v>254</v>
      </c>
      <c r="AR428" s="12">
        <v>130000</v>
      </c>
      <c r="AU428" s="12">
        <v>30.901499999999999</v>
      </c>
      <c r="AV428" s="12" t="s">
        <v>249</v>
      </c>
      <c r="AW428" s="12" t="s">
        <v>250</v>
      </c>
      <c r="AX428" s="12" t="s">
        <v>255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2" t="s">
        <v>256</v>
      </c>
      <c r="BF428" s="12" t="s">
        <v>257</v>
      </c>
      <c r="BG428" s="12" t="s">
        <v>258</v>
      </c>
      <c r="BH428" s="12">
        <v>200000</v>
      </c>
      <c r="BK428" s="12">
        <v>4.63523</v>
      </c>
      <c r="BL428" s="12" t="s">
        <v>249</v>
      </c>
      <c r="BM428" s="12" t="s">
        <v>250</v>
      </c>
      <c r="BN428" s="12" t="s">
        <v>255</v>
      </c>
      <c r="BO428" s="12">
        <v>0</v>
      </c>
      <c r="BP428" s="12">
        <v>0</v>
      </c>
      <c r="BQ428" s="12">
        <v>0</v>
      </c>
      <c r="BR428" s="12">
        <v>0</v>
      </c>
      <c r="BS428" s="12">
        <v>0</v>
      </c>
      <c r="BT428" s="12">
        <v>0</v>
      </c>
    </row>
    <row r="429" spans="1:72" hidden="1" x14ac:dyDescent="0.25">
      <c r="A429" s="12" t="s">
        <v>240</v>
      </c>
      <c r="B429" s="12" t="s">
        <v>1273</v>
      </c>
      <c r="C429" s="12" t="s">
        <v>1274</v>
      </c>
      <c r="D429" s="12" t="s">
        <v>312</v>
      </c>
      <c r="E429" s="12">
        <v>51.935290000000002</v>
      </c>
      <c r="F429" s="12" t="s">
        <v>1275</v>
      </c>
      <c r="G429" s="12" t="s">
        <v>1276</v>
      </c>
      <c r="H429" s="12" t="s">
        <v>9</v>
      </c>
      <c r="I429" s="12" t="s">
        <v>11</v>
      </c>
      <c r="J429" s="12" t="s">
        <v>1709</v>
      </c>
      <c r="K429" s="12">
        <v>150000</v>
      </c>
      <c r="N429" s="12">
        <v>51.935290000000002</v>
      </c>
      <c r="O429" s="12" t="s">
        <v>1718</v>
      </c>
      <c r="P429" s="12" t="s">
        <v>1719</v>
      </c>
      <c r="Q429" s="12" t="s">
        <v>1913</v>
      </c>
      <c r="R429" s="12">
        <v>23269.00419622767</v>
      </c>
      <c r="S429" s="12">
        <v>23269.00419622767</v>
      </c>
      <c r="T429" s="12">
        <v>1208.4825800000001</v>
      </c>
      <c r="U429" s="12">
        <v>28.73331280372371</v>
      </c>
      <c r="V429" s="12">
        <v>28.73331280372371</v>
      </c>
      <c r="W429" s="12">
        <v>48.59</v>
      </c>
      <c r="X429" s="12">
        <v>48.59</v>
      </c>
      <c r="Y429" s="12" t="s">
        <v>246</v>
      </c>
      <c r="Z429" s="12" t="s">
        <v>247</v>
      </c>
      <c r="AA429" s="12" t="s">
        <v>248</v>
      </c>
      <c r="AB429" s="12">
        <v>330000</v>
      </c>
      <c r="AE429" s="12">
        <v>51.935290000000002</v>
      </c>
      <c r="AF429" s="12" t="s">
        <v>249</v>
      </c>
      <c r="AG429" s="12" t="s">
        <v>250</v>
      </c>
      <c r="AH429" s="12" t="s">
        <v>1721</v>
      </c>
      <c r="AI429" s="12">
        <v>112115.4742760909</v>
      </c>
      <c r="AJ429" s="12">
        <v>5822.7501300000004</v>
      </c>
      <c r="AK429" s="12">
        <v>133.28412544522311</v>
      </c>
      <c r="AL429" s="12">
        <v>133.28412544522311</v>
      </c>
      <c r="AM429" s="12">
        <v>50.47</v>
      </c>
      <c r="AN429" s="12">
        <v>50.47</v>
      </c>
      <c r="AO429" s="12" t="s">
        <v>256</v>
      </c>
      <c r="AP429" s="12" t="s">
        <v>257</v>
      </c>
      <c r="AQ429" s="12" t="s">
        <v>258</v>
      </c>
      <c r="AR429" s="12">
        <v>200000</v>
      </c>
      <c r="AU429" s="12">
        <v>44.145000000000003</v>
      </c>
      <c r="AV429" s="12" t="s">
        <v>249</v>
      </c>
      <c r="AW429" s="12" t="s">
        <v>250</v>
      </c>
      <c r="AX429" s="12" t="s">
        <v>255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</row>
    <row r="430" spans="1:72" hidden="1" x14ac:dyDescent="0.25">
      <c r="A430" s="12" t="s">
        <v>240</v>
      </c>
      <c r="B430" s="12" t="s">
        <v>1278</v>
      </c>
      <c r="C430" s="12" t="s">
        <v>1279</v>
      </c>
      <c r="D430" s="12" t="s">
        <v>344</v>
      </c>
      <c r="E430" s="12">
        <v>62.612940000000002</v>
      </c>
      <c r="F430" s="12" t="s">
        <v>1280</v>
      </c>
      <c r="G430" s="12" t="s">
        <v>1281</v>
      </c>
      <c r="H430" s="12" t="s">
        <v>42</v>
      </c>
      <c r="I430" s="12" t="s">
        <v>44</v>
      </c>
      <c r="J430" s="12" t="s">
        <v>1709</v>
      </c>
      <c r="K430" s="12">
        <v>150000</v>
      </c>
      <c r="N430" s="12">
        <v>62.612940000000002</v>
      </c>
      <c r="O430" s="12" t="s">
        <v>1745</v>
      </c>
      <c r="P430" s="12" t="s">
        <v>1746</v>
      </c>
      <c r="Q430" s="12" t="s">
        <v>1914</v>
      </c>
      <c r="R430" s="12">
        <v>28633.723917208401</v>
      </c>
      <c r="S430" s="12">
        <v>28633.723917208401</v>
      </c>
      <c r="T430" s="12">
        <v>1792.84167</v>
      </c>
      <c r="U430" s="12">
        <v>32.298901426056233</v>
      </c>
      <c r="V430" s="12">
        <v>32.298901426056233</v>
      </c>
      <c r="W430" s="12">
        <v>53.19</v>
      </c>
      <c r="X430" s="12">
        <v>53.19</v>
      </c>
      <c r="Y430" s="12" t="s">
        <v>246</v>
      </c>
      <c r="Z430" s="12" t="s">
        <v>247</v>
      </c>
      <c r="AA430" s="12" t="s">
        <v>248</v>
      </c>
      <c r="AB430" s="12">
        <v>330000</v>
      </c>
      <c r="AE430" s="12">
        <v>62.612940000000002</v>
      </c>
      <c r="AF430" s="12" t="s">
        <v>249</v>
      </c>
      <c r="AG430" s="12" t="s">
        <v>250</v>
      </c>
      <c r="AH430" s="12" t="s">
        <v>1748</v>
      </c>
      <c r="AI430" s="12">
        <v>114707.8738100098</v>
      </c>
      <c r="AJ430" s="12">
        <v>7182.1973500000004</v>
      </c>
      <c r="AK430" s="12">
        <v>126.65685652144759</v>
      </c>
      <c r="AL430" s="12">
        <v>126.65685652144759</v>
      </c>
      <c r="AM430" s="12">
        <v>54.34</v>
      </c>
      <c r="AN430" s="12">
        <v>54.34</v>
      </c>
      <c r="AO430" s="12" t="s">
        <v>252</v>
      </c>
      <c r="AP430" s="12" t="s">
        <v>253</v>
      </c>
      <c r="AQ430" s="12" t="s">
        <v>254</v>
      </c>
      <c r="AR430" s="12">
        <v>130000</v>
      </c>
      <c r="AU430" s="12">
        <v>53.220999999999997</v>
      </c>
      <c r="AV430" s="12" t="s">
        <v>249</v>
      </c>
      <c r="AW430" s="12" t="s">
        <v>250</v>
      </c>
      <c r="AX430" s="12" t="s">
        <v>255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 t="s">
        <v>256</v>
      </c>
      <c r="BF430" s="12" t="s">
        <v>257</v>
      </c>
      <c r="BG430" s="12" t="s">
        <v>258</v>
      </c>
      <c r="BH430" s="12">
        <v>200000</v>
      </c>
      <c r="BK430" s="12">
        <v>7.9831500000000002</v>
      </c>
      <c r="BL430" s="12" t="s">
        <v>249</v>
      </c>
      <c r="BM430" s="12" t="s">
        <v>250</v>
      </c>
      <c r="BN430" s="12" t="s">
        <v>255</v>
      </c>
      <c r="BO430" s="12">
        <v>0</v>
      </c>
      <c r="BP430" s="12">
        <v>0</v>
      </c>
      <c r="BQ430" s="12">
        <v>0</v>
      </c>
      <c r="BR430" s="12">
        <v>0</v>
      </c>
      <c r="BS430" s="12">
        <v>0</v>
      </c>
      <c r="BT430" s="12">
        <v>0</v>
      </c>
    </row>
    <row r="431" spans="1:72" hidden="1" x14ac:dyDescent="0.25">
      <c r="A431" s="12" t="s">
        <v>240</v>
      </c>
      <c r="B431" s="12" t="s">
        <v>1278</v>
      </c>
      <c r="C431" s="12" t="s">
        <v>1279</v>
      </c>
      <c r="D431" s="12" t="s">
        <v>344</v>
      </c>
      <c r="E431" s="12">
        <v>89.447059999999993</v>
      </c>
      <c r="F431" s="12" t="s">
        <v>1280</v>
      </c>
      <c r="G431" s="12" t="s">
        <v>1281</v>
      </c>
      <c r="H431" s="12" t="s">
        <v>42</v>
      </c>
      <c r="I431" s="12" t="s">
        <v>44</v>
      </c>
      <c r="J431" s="12" t="s">
        <v>1709</v>
      </c>
      <c r="K431" s="12">
        <v>150000</v>
      </c>
      <c r="N431" s="12">
        <v>89.447059999999993</v>
      </c>
      <c r="O431" s="12" t="s">
        <v>1745</v>
      </c>
      <c r="P431" s="12" t="s">
        <v>1746</v>
      </c>
      <c r="Q431" s="12" t="s">
        <v>1914</v>
      </c>
      <c r="R431" s="12">
        <v>28633.723917208401</v>
      </c>
      <c r="S431" s="12">
        <v>28633.723917208401</v>
      </c>
      <c r="T431" s="12">
        <v>2561.2023899999999</v>
      </c>
      <c r="U431" s="12">
        <v>32.298901426056233</v>
      </c>
      <c r="V431" s="12">
        <v>32.298901426056233</v>
      </c>
      <c r="W431" s="12">
        <v>53.19</v>
      </c>
      <c r="X431" s="12">
        <v>53.19</v>
      </c>
      <c r="Y431" s="12" t="s">
        <v>246</v>
      </c>
      <c r="Z431" s="12" t="s">
        <v>247</v>
      </c>
      <c r="AA431" s="12" t="s">
        <v>248</v>
      </c>
      <c r="AB431" s="12">
        <v>330000</v>
      </c>
      <c r="AE431" s="12">
        <v>89.447059999999993</v>
      </c>
      <c r="AF431" s="12" t="s">
        <v>249</v>
      </c>
      <c r="AG431" s="12" t="s">
        <v>250</v>
      </c>
      <c r="AH431" s="12" t="s">
        <v>1748</v>
      </c>
      <c r="AI431" s="12">
        <v>114707.8738100098</v>
      </c>
      <c r="AJ431" s="12">
        <v>10260.281940000001</v>
      </c>
      <c r="AK431" s="12">
        <v>126.65685652144759</v>
      </c>
      <c r="AL431" s="12">
        <v>126.65685652144759</v>
      </c>
      <c r="AM431" s="12">
        <v>54.34</v>
      </c>
      <c r="AN431" s="12">
        <v>54.34</v>
      </c>
      <c r="AO431" s="12" t="s">
        <v>256</v>
      </c>
      <c r="AP431" s="12" t="s">
        <v>257</v>
      </c>
      <c r="AQ431" s="12" t="s">
        <v>258</v>
      </c>
      <c r="AR431" s="12">
        <v>200000</v>
      </c>
      <c r="AU431" s="12">
        <v>76.03</v>
      </c>
      <c r="AV431" s="12" t="s">
        <v>249</v>
      </c>
      <c r="AW431" s="12" t="s">
        <v>250</v>
      </c>
      <c r="AX431" s="12" t="s">
        <v>255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</row>
    <row r="432" spans="1:72" hidden="1" x14ac:dyDescent="0.25">
      <c r="A432" s="12" t="s">
        <v>240</v>
      </c>
      <c r="B432" s="12" t="s">
        <v>67</v>
      </c>
      <c r="C432" s="12" t="s">
        <v>68</v>
      </c>
      <c r="D432" s="12" t="s">
        <v>68</v>
      </c>
      <c r="E432" s="12">
        <v>12088.588239999999</v>
      </c>
      <c r="F432" s="12" t="s">
        <v>1283</v>
      </c>
      <c r="G432" s="12" t="s">
        <v>1284</v>
      </c>
      <c r="H432" s="12" t="s">
        <v>3</v>
      </c>
      <c r="I432" s="12" t="s">
        <v>5</v>
      </c>
      <c r="J432" s="12" t="s">
        <v>1709</v>
      </c>
      <c r="K432" s="12">
        <v>150000</v>
      </c>
      <c r="N432" s="12">
        <v>12088.588239999999</v>
      </c>
      <c r="O432" s="12" t="s">
        <v>1765</v>
      </c>
      <c r="P432" s="12" t="s">
        <v>1766</v>
      </c>
      <c r="Q432" s="12" t="s">
        <v>1915</v>
      </c>
      <c r="R432" s="12">
        <v>10960.01635212498</v>
      </c>
      <c r="S432" s="12">
        <v>10960.01635212498</v>
      </c>
      <c r="T432" s="12">
        <v>132491.12473000001</v>
      </c>
      <c r="U432" s="12">
        <v>22.288416518346569</v>
      </c>
      <c r="V432" s="12">
        <v>22.288416518346569</v>
      </c>
      <c r="W432" s="12">
        <v>29.5</v>
      </c>
      <c r="X432" s="12">
        <v>29.5</v>
      </c>
      <c r="Y432" s="12" t="s">
        <v>246</v>
      </c>
      <c r="Z432" s="12" t="s">
        <v>247</v>
      </c>
      <c r="AA432" s="12" t="s">
        <v>248</v>
      </c>
      <c r="AB432" s="12">
        <v>330000</v>
      </c>
      <c r="AE432" s="12">
        <v>12088.588239999999</v>
      </c>
      <c r="AF432" s="12" t="s">
        <v>249</v>
      </c>
      <c r="AG432" s="12" t="s">
        <v>250</v>
      </c>
      <c r="AH432" s="12" t="s">
        <v>1768</v>
      </c>
      <c r="AI432" s="12">
        <v>144359.4983425049</v>
      </c>
      <c r="AJ432" s="12">
        <v>1745102.5333199999</v>
      </c>
      <c r="AK432" s="12">
        <v>151.32894714710849</v>
      </c>
      <c r="AL432" s="12">
        <v>151.32894714710849</v>
      </c>
      <c r="AM432" s="12">
        <v>57.24</v>
      </c>
      <c r="AN432" s="12">
        <v>57.24</v>
      </c>
      <c r="AO432" s="12" t="s">
        <v>252</v>
      </c>
      <c r="AP432" s="12" t="s">
        <v>253</v>
      </c>
      <c r="AQ432" s="12" t="s">
        <v>254</v>
      </c>
      <c r="AR432" s="12">
        <v>130000</v>
      </c>
      <c r="AU432" s="12">
        <v>10275.299999999999</v>
      </c>
      <c r="AV432" s="12" t="s">
        <v>249</v>
      </c>
      <c r="AW432" s="12" t="s">
        <v>250</v>
      </c>
      <c r="AX432" s="12" t="s">
        <v>255</v>
      </c>
      <c r="AY432" s="12">
        <v>0</v>
      </c>
      <c r="AZ432" s="12">
        <v>0</v>
      </c>
      <c r="BA432" s="12">
        <v>0</v>
      </c>
      <c r="BB432" s="12">
        <v>0</v>
      </c>
      <c r="BC432" s="12">
        <v>0</v>
      </c>
      <c r="BD432" s="12">
        <v>0</v>
      </c>
      <c r="BE432" s="12" t="s">
        <v>256</v>
      </c>
      <c r="BF432" s="12" t="s">
        <v>257</v>
      </c>
      <c r="BG432" s="12" t="s">
        <v>258</v>
      </c>
      <c r="BH432" s="12">
        <v>200000</v>
      </c>
      <c r="BK432" s="12">
        <v>1541.2950000000001</v>
      </c>
      <c r="BL432" s="12" t="s">
        <v>249</v>
      </c>
      <c r="BM432" s="12" t="s">
        <v>250</v>
      </c>
      <c r="BN432" s="12" t="s">
        <v>255</v>
      </c>
      <c r="BO432" s="12">
        <v>0</v>
      </c>
      <c r="BP432" s="12">
        <v>0</v>
      </c>
      <c r="BQ432" s="12">
        <v>0</v>
      </c>
      <c r="BR432" s="12">
        <v>0</v>
      </c>
      <c r="BS432" s="12">
        <v>0</v>
      </c>
      <c r="BT432" s="12">
        <v>0</v>
      </c>
    </row>
    <row r="433" spans="1:72" hidden="1" x14ac:dyDescent="0.25">
      <c r="A433" s="12" t="s">
        <v>240</v>
      </c>
      <c r="B433" s="12" t="s">
        <v>67</v>
      </c>
      <c r="C433" s="12" t="s">
        <v>68</v>
      </c>
      <c r="D433" s="12" t="s">
        <v>68</v>
      </c>
      <c r="E433" s="12">
        <v>17269.411759999999</v>
      </c>
      <c r="F433" s="12" t="s">
        <v>1283</v>
      </c>
      <c r="G433" s="12" t="s">
        <v>1284</v>
      </c>
      <c r="H433" s="12" t="s">
        <v>3</v>
      </c>
      <c r="I433" s="12" t="s">
        <v>5</v>
      </c>
      <c r="J433" s="12" t="s">
        <v>1709</v>
      </c>
      <c r="K433" s="12">
        <v>150000</v>
      </c>
      <c r="N433" s="12">
        <v>17269.411759999999</v>
      </c>
      <c r="O433" s="12" t="s">
        <v>1765</v>
      </c>
      <c r="P433" s="12" t="s">
        <v>1766</v>
      </c>
      <c r="Q433" s="12" t="s">
        <v>1915</v>
      </c>
      <c r="R433" s="12">
        <v>10960.01635212498</v>
      </c>
      <c r="S433" s="12">
        <v>10960.01635212498</v>
      </c>
      <c r="T433" s="12">
        <v>189273.03534</v>
      </c>
      <c r="U433" s="12">
        <v>22.288416518346569</v>
      </c>
      <c r="V433" s="12">
        <v>22.288416518346569</v>
      </c>
      <c r="W433" s="12">
        <v>29.5</v>
      </c>
      <c r="X433" s="12">
        <v>29.5</v>
      </c>
      <c r="Y433" s="12" t="s">
        <v>246</v>
      </c>
      <c r="Z433" s="12" t="s">
        <v>247</v>
      </c>
      <c r="AA433" s="12" t="s">
        <v>248</v>
      </c>
      <c r="AB433" s="12">
        <v>330000</v>
      </c>
      <c r="AE433" s="12">
        <v>17269.411759999999</v>
      </c>
      <c r="AF433" s="12" t="s">
        <v>249</v>
      </c>
      <c r="AG433" s="12" t="s">
        <v>250</v>
      </c>
      <c r="AH433" s="12" t="s">
        <v>1768</v>
      </c>
      <c r="AI433" s="12">
        <v>144359.4983425049</v>
      </c>
      <c r="AJ433" s="12">
        <v>2493003.6190200001</v>
      </c>
      <c r="AK433" s="12">
        <v>151.32894714710849</v>
      </c>
      <c r="AL433" s="12">
        <v>151.32894714710849</v>
      </c>
      <c r="AM433" s="12">
        <v>57.24</v>
      </c>
      <c r="AN433" s="12">
        <v>57.24</v>
      </c>
      <c r="AO433" s="12" t="s">
        <v>256</v>
      </c>
      <c r="AP433" s="12" t="s">
        <v>257</v>
      </c>
      <c r="AQ433" s="12" t="s">
        <v>258</v>
      </c>
      <c r="AR433" s="12">
        <v>200000</v>
      </c>
      <c r="AU433" s="12">
        <v>14679</v>
      </c>
      <c r="AV433" s="12" t="s">
        <v>249</v>
      </c>
      <c r="AW433" s="12" t="s">
        <v>250</v>
      </c>
      <c r="AX433" s="12" t="s">
        <v>255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</row>
    <row r="434" spans="1:72" hidden="1" x14ac:dyDescent="0.25">
      <c r="A434" s="12" t="s">
        <v>240</v>
      </c>
      <c r="B434" s="12" t="s">
        <v>1286</v>
      </c>
      <c r="C434" s="12" t="s">
        <v>1287</v>
      </c>
      <c r="D434" s="12" t="s">
        <v>350</v>
      </c>
      <c r="E434" s="12">
        <v>88.002350000000007</v>
      </c>
      <c r="F434" s="12" t="s">
        <v>1288</v>
      </c>
      <c r="G434" s="12" t="s">
        <v>1289</v>
      </c>
      <c r="H434" s="12" t="s">
        <v>246</v>
      </c>
      <c r="I434" s="12" t="s">
        <v>247</v>
      </c>
      <c r="J434" s="12" t="s">
        <v>248</v>
      </c>
      <c r="K434" s="12">
        <v>330000</v>
      </c>
      <c r="N434" s="12">
        <v>88.002350000000007</v>
      </c>
      <c r="O434" s="12" t="s">
        <v>249</v>
      </c>
      <c r="P434" s="12" t="s">
        <v>250</v>
      </c>
      <c r="Q434" s="12" t="s">
        <v>1290</v>
      </c>
      <c r="R434" s="12">
        <v>54372.967359054717</v>
      </c>
      <c r="S434" s="12">
        <v>54372.967359054717</v>
      </c>
      <c r="T434" s="12">
        <v>4784.9490599999999</v>
      </c>
      <c r="U434" s="12">
        <v>61.223379071226439</v>
      </c>
      <c r="V434" s="12">
        <v>61.223379071226439</v>
      </c>
      <c r="W434" s="12">
        <v>53.29</v>
      </c>
      <c r="X434" s="12">
        <v>53.29</v>
      </c>
      <c r="Y434" s="12" t="s">
        <v>252</v>
      </c>
      <c r="Z434" s="12" t="s">
        <v>253</v>
      </c>
      <c r="AA434" s="12" t="s">
        <v>254</v>
      </c>
      <c r="AB434" s="12">
        <v>130000</v>
      </c>
      <c r="AE434" s="12">
        <v>74.802000000000007</v>
      </c>
      <c r="AF434" s="12" t="s">
        <v>249</v>
      </c>
      <c r="AG434" s="12" t="s">
        <v>250</v>
      </c>
      <c r="AH434" s="12" t="s">
        <v>255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2">
        <v>0</v>
      </c>
      <c r="AO434" s="12" t="s">
        <v>256</v>
      </c>
      <c r="AP434" s="12" t="s">
        <v>257</v>
      </c>
      <c r="AQ434" s="12" t="s">
        <v>258</v>
      </c>
      <c r="AR434" s="12">
        <v>200000</v>
      </c>
      <c r="AU434" s="12">
        <v>11.2203</v>
      </c>
      <c r="AV434" s="12" t="s">
        <v>249</v>
      </c>
      <c r="AW434" s="12" t="s">
        <v>250</v>
      </c>
      <c r="AX434" s="12" t="s">
        <v>255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</row>
    <row r="435" spans="1:72" hidden="1" x14ac:dyDescent="0.25">
      <c r="A435" s="12" t="s">
        <v>240</v>
      </c>
      <c r="B435" s="12" t="s">
        <v>1286</v>
      </c>
      <c r="C435" s="12" t="s">
        <v>1287</v>
      </c>
      <c r="D435" s="12" t="s">
        <v>350</v>
      </c>
      <c r="E435" s="12">
        <v>125.71765000000001</v>
      </c>
      <c r="F435" s="12" t="s">
        <v>1288</v>
      </c>
      <c r="G435" s="12" t="s">
        <v>1289</v>
      </c>
      <c r="H435" s="12" t="s">
        <v>246</v>
      </c>
      <c r="I435" s="12" t="s">
        <v>247</v>
      </c>
      <c r="J435" s="12" t="s">
        <v>248</v>
      </c>
      <c r="K435" s="12">
        <v>330000</v>
      </c>
      <c r="N435" s="12">
        <v>125.71765000000001</v>
      </c>
      <c r="O435" s="12" t="s">
        <v>249</v>
      </c>
      <c r="P435" s="12" t="s">
        <v>250</v>
      </c>
      <c r="Q435" s="12" t="s">
        <v>1290</v>
      </c>
      <c r="R435" s="12">
        <v>54372.967359054717</v>
      </c>
      <c r="S435" s="12">
        <v>54372.967359054717</v>
      </c>
      <c r="T435" s="12">
        <v>6835.6415200000001</v>
      </c>
      <c r="U435" s="12">
        <v>61.223379071226439</v>
      </c>
      <c r="V435" s="12">
        <v>61.223379071226439</v>
      </c>
      <c r="W435" s="12">
        <v>53.29</v>
      </c>
      <c r="X435" s="12">
        <v>53.29</v>
      </c>
      <c r="Y435" s="12" t="s">
        <v>256</v>
      </c>
      <c r="Z435" s="12" t="s">
        <v>257</v>
      </c>
      <c r="AA435" s="12" t="s">
        <v>258</v>
      </c>
      <c r="AB435" s="12">
        <v>200000</v>
      </c>
      <c r="AE435" s="12">
        <v>106.86</v>
      </c>
      <c r="AF435" s="12" t="s">
        <v>249</v>
      </c>
      <c r="AG435" s="12" t="s">
        <v>250</v>
      </c>
      <c r="AH435" s="12" t="s">
        <v>255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2">
        <v>0</v>
      </c>
    </row>
    <row r="436" spans="1:72" hidden="1" x14ac:dyDescent="0.25">
      <c r="A436" s="12" t="s">
        <v>240</v>
      </c>
      <c r="B436" s="12" t="s">
        <v>1291</v>
      </c>
      <c r="C436" s="12" t="s">
        <v>1292</v>
      </c>
      <c r="D436" s="12" t="s">
        <v>261</v>
      </c>
      <c r="E436" s="12">
        <v>102.88764999999999</v>
      </c>
      <c r="F436" s="12" t="s">
        <v>1293</v>
      </c>
      <c r="G436" s="12" t="s">
        <v>1294</v>
      </c>
      <c r="H436" s="12" t="s">
        <v>30</v>
      </c>
      <c r="I436" s="12" t="s">
        <v>32</v>
      </c>
      <c r="J436" s="12" t="s">
        <v>1709</v>
      </c>
      <c r="K436" s="12">
        <v>150000</v>
      </c>
      <c r="N436" s="12">
        <v>102.88764999999999</v>
      </c>
      <c r="O436" s="12" t="s">
        <v>1710</v>
      </c>
      <c r="P436" s="12" t="s">
        <v>1711</v>
      </c>
      <c r="Q436" s="12" t="s">
        <v>1916</v>
      </c>
      <c r="R436" s="12">
        <v>53640.828780822703</v>
      </c>
      <c r="S436" s="12">
        <v>53640.828780822703</v>
      </c>
      <c r="T436" s="12">
        <v>5518.9786599999998</v>
      </c>
      <c r="U436" s="12">
        <v>52.990392788704447</v>
      </c>
      <c r="V436" s="12">
        <v>52.990392788704447</v>
      </c>
      <c r="W436" s="12">
        <v>60.74</v>
      </c>
      <c r="X436" s="12">
        <v>60.74</v>
      </c>
      <c r="Y436" s="12" t="s">
        <v>246</v>
      </c>
      <c r="Z436" s="12" t="s">
        <v>247</v>
      </c>
      <c r="AA436" s="12" t="s">
        <v>248</v>
      </c>
      <c r="AB436" s="12">
        <v>330000</v>
      </c>
      <c r="AE436" s="12">
        <v>102.88764999999999</v>
      </c>
      <c r="AF436" s="12" t="s">
        <v>249</v>
      </c>
      <c r="AG436" s="12" t="s">
        <v>250</v>
      </c>
      <c r="AH436" s="12" t="s">
        <v>1713</v>
      </c>
      <c r="AI436" s="12">
        <v>126661.25476523839</v>
      </c>
      <c r="AJ436" s="12">
        <v>13031.878479999999</v>
      </c>
      <c r="AK436" s="12">
        <v>143.21093521542059</v>
      </c>
      <c r="AL436" s="12">
        <v>143.21093521542059</v>
      </c>
      <c r="AM436" s="12">
        <v>53.07</v>
      </c>
      <c r="AN436" s="12">
        <v>53.07</v>
      </c>
      <c r="AO436" s="12" t="s">
        <v>252</v>
      </c>
      <c r="AP436" s="12" t="s">
        <v>253</v>
      </c>
      <c r="AQ436" s="12" t="s">
        <v>254</v>
      </c>
      <c r="AR436" s="12">
        <v>130000</v>
      </c>
      <c r="AU436" s="12">
        <v>87.454499999999996</v>
      </c>
      <c r="AV436" s="12" t="s">
        <v>249</v>
      </c>
      <c r="AW436" s="12" t="s">
        <v>250</v>
      </c>
      <c r="AX436" s="12" t="s">
        <v>255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 t="s">
        <v>256</v>
      </c>
      <c r="BF436" s="12" t="s">
        <v>257</v>
      </c>
      <c r="BG436" s="12" t="s">
        <v>258</v>
      </c>
      <c r="BH436" s="12">
        <v>200000</v>
      </c>
      <c r="BK436" s="12">
        <v>13.118180000000001</v>
      </c>
      <c r="BL436" s="12" t="s">
        <v>249</v>
      </c>
      <c r="BM436" s="12" t="s">
        <v>250</v>
      </c>
      <c r="BN436" s="12" t="s">
        <v>255</v>
      </c>
      <c r="BO436" s="12">
        <v>0</v>
      </c>
      <c r="BP436" s="12">
        <v>0</v>
      </c>
      <c r="BQ436" s="12">
        <v>0</v>
      </c>
      <c r="BR436" s="12">
        <v>0</v>
      </c>
      <c r="BS436" s="12">
        <v>0</v>
      </c>
      <c r="BT436" s="12">
        <v>0</v>
      </c>
    </row>
    <row r="437" spans="1:72" hidden="1" x14ac:dyDescent="0.25">
      <c r="A437" s="12" t="s">
        <v>240</v>
      </c>
      <c r="B437" s="12" t="s">
        <v>1291</v>
      </c>
      <c r="C437" s="12" t="s">
        <v>1292</v>
      </c>
      <c r="D437" s="12" t="s">
        <v>261</v>
      </c>
      <c r="E437" s="12">
        <v>146.98235</v>
      </c>
      <c r="F437" s="12" t="s">
        <v>1293</v>
      </c>
      <c r="G437" s="12" t="s">
        <v>1294</v>
      </c>
      <c r="H437" s="12" t="s">
        <v>30</v>
      </c>
      <c r="I437" s="12" t="s">
        <v>32</v>
      </c>
      <c r="J437" s="12" t="s">
        <v>1709</v>
      </c>
      <c r="K437" s="12">
        <v>150000</v>
      </c>
      <c r="N437" s="12">
        <v>146.98235</v>
      </c>
      <c r="O437" s="12" t="s">
        <v>1710</v>
      </c>
      <c r="P437" s="12" t="s">
        <v>1711</v>
      </c>
      <c r="Q437" s="12" t="s">
        <v>1916</v>
      </c>
      <c r="R437" s="12">
        <v>53640.828780822703</v>
      </c>
      <c r="S437" s="12">
        <v>53640.828780822703</v>
      </c>
      <c r="T437" s="12">
        <v>7884.2552299999998</v>
      </c>
      <c r="U437" s="12">
        <v>52.990392788704447</v>
      </c>
      <c r="V437" s="12">
        <v>52.990392788704447</v>
      </c>
      <c r="W437" s="12">
        <v>60.74</v>
      </c>
      <c r="X437" s="12">
        <v>60.74</v>
      </c>
      <c r="Y437" s="12" t="s">
        <v>246</v>
      </c>
      <c r="Z437" s="12" t="s">
        <v>247</v>
      </c>
      <c r="AA437" s="12" t="s">
        <v>248</v>
      </c>
      <c r="AB437" s="12">
        <v>330000</v>
      </c>
      <c r="AE437" s="12">
        <v>146.98235</v>
      </c>
      <c r="AF437" s="12" t="s">
        <v>249</v>
      </c>
      <c r="AG437" s="12" t="s">
        <v>250</v>
      </c>
      <c r="AH437" s="12" t="s">
        <v>1713</v>
      </c>
      <c r="AI437" s="12">
        <v>126661.25476523839</v>
      </c>
      <c r="AJ437" s="12">
        <v>18616.969249999998</v>
      </c>
      <c r="AK437" s="12">
        <v>143.21093521542059</v>
      </c>
      <c r="AL437" s="12">
        <v>143.21093521542059</v>
      </c>
      <c r="AM437" s="12">
        <v>53.07</v>
      </c>
      <c r="AN437" s="12">
        <v>53.07</v>
      </c>
      <c r="AO437" s="12" t="s">
        <v>256</v>
      </c>
      <c r="AP437" s="12" t="s">
        <v>257</v>
      </c>
      <c r="AQ437" s="12" t="s">
        <v>258</v>
      </c>
      <c r="AR437" s="12">
        <v>200000</v>
      </c>
      <c r="AU437" s="12">
        <v>124.935</v>
      </c>
      <c r="AV437" s="12" t="s">
        <v>249</v>
      </c>
      <c r="AW437" s="12" t="s">
        <v>250</v>
      </c>
      <c r="AX437" s="12" t="s">
        <v>255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</row>
    <row r="438" spans="1:72" hidden="1" x14ac:dyDescent="0.25">
      <c r="A438" s="12" t="s">
        <v>240</v>
      </c>
      <c r="B438" s="12" t="s">
        <v>1296</v>
      </c>
      <c r="C438" s="12" t="s">
        <v>1297</v>
      </c>
      <c r="D438" s="12" t="s">
        <v>277</v>
      </c>
      <c r="E438" s="12">
        <v>153.93412000000001</v>
      </c>
      <c r="F438" s="12" t="s">
        <v>1298</v>
      </c>
      <c r="G438" s="12" t="s">
        <v>1299</v>
      </c>
      <c r="H438" s="12" t="s">
        <v>24</v>
      </c>
      <c r="I438" s="12" t="s">
        <v>26</v>
      </c>
      <c r="J438" s="12" t="s">
        <v>1709</v>
      </c>
      <c r="K438" s="12">
        <v>60000</v>
      </c>
      <c r="N438" s="12">
        <v>153.93412000000001</v>
      </c>
      <c r="O438" s="12" t="s">
        <v>1769</v>
      </c>
      <c r="P438" s="12" t="s">
        <v>1770</v>
      </c>
      <c r="Q438" s="12" t="s">
        <v>1917</v>
      </c>
      <c r="R438" s="12">
        <v>24137.61868947246</v>
      </c>
      <c r="S438" s="12">
        <v>24137.61868947246</v>
      </c>
      <c r="T438" s="12">
        <v>3715.6030300000002</v>
      </c>
      <c r="U438" s="12">
        <v>30.414922566368261</v>
      </c>
      <c r="V438" s="12">
        <v>30.414922566368261</v>
      </c>
      <c r="W438" s="12">
        <v>47.62</v>
      </c>
      <c r="X438" s="12">
        <v>47.62</v>
      </c>
      <c r="Y438" s="12" t="s">
        <v>246</v>
      </c>
      <c r="Z438" s="12" t="s">
        <v>247</v>
      </c>
      <c r="AA438" s="12" t="s">
        <v>248</v>
      </c>
      <c r="AB438" s="12">
        <v>330000</v>
      </c>
      <c r="AE438" s="12">
        <v>153.93412000000001</v>
      </c>
      <c r="AF438" s="12" t="s">
        <v>249</v>
      </c>
      <c r="AG438" s="12" t="s">
        <v>250</v>
      </c>
      <c r="AH438" s="12" t="s">
        <v>1772</v>
      </c>
      <c r="AI438" s="12">
        <v>61164.936269603801</v>
      </c>
      <c r="AJ438" s="12">
        <v>9415.3705000000009</v>
      </c>
      <c r="AK438" s="12">
        <v>68.26579491586925</v>
      </c>
      <c r="AL438" s="12">
        <v>68.26579491586925</v>
      </c>
      <c r="AM438" s="12">
        <v>53.76</v>
      </c>
      <c r="AN438" s="12">
        <v>53.76</v>
      </c>
      <c r="AO438" s="12" t="s">
        <v>252</v>
      </c>
      <c r="AP438" s="12" t="s">
        <v>253</v>
      </c>
      <c r="AQ438" s="12" t="s">
        <v>254</v>
      </c>
      <c r="AR438" s="12">
        <v>130000</v>
      </c>
      <c r="AU438" s="12">
        <v>130.84399999999999</v>
      </c>
      <c r="AV438" s="12" t="s">
        <v>249</v>
      </c>
      <c r="AW438" s="12" t="s">
        <v>250</v>
      </c>
      <c r="AX438" s="12" t="s">
        <v>255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2" t="s">
        <v>256</v>
      </c>
      <c r="BF438" s="12" t="s">
        <v>257</v>
      </c>
      <c r="BG438" s="12" t="s">
        <v>258</v>
      </c>
      <c r="BH438" s="12">
        <v>200000</v>
      </c>
      <c r="BK438" s="12">
        <v>19.6266</v>
      </c>
      <c r="BL438" s="12" t="s">
        <v>249</v>
      </c>
      <c r="BM438" s="12" t="s">
        <v>250</v>
      </c>
      <c r="BN438" s="12" t="s">
        <v>255</v>
      </c>
      <c r="BO438" s="12">
        <v>0</v>
      </c>
      <c r="BP438" s="12">
        <v>0</v>
      </c>
      <c r="BQ438" s="12">
        <v>0</v>
      </c>
      <c r="BR438" s="12">
        <v>0</v>
      </c>
      <c r="BS438" s="12">
        <v>0</v>
      </c>
      <c r="BT438" s="12">
        <v>0</v>
      </c>
    </row>
    <row r="439" spans="1:72" hidden="1" x14ac:dyDescent="0.25">
      <c r="A439" s="12" t="s">
        <v>240</v>
      </c>
      <c r="B439" s="12" t="s">
        <v>1296</v>
      </c>
      <c r="C439" s="12" t="s">
        <v>1297</v>
      </c>
      <c r="D439" s="12" t="s">
        <v>277</v>
      </c>
      <c r="E439" s="12">
        <v>219.90588</v>
      </c>
      <c r="F439" s="12" t="s">
        <v>1298</v>
      </c>
      <c r="G439" s="12" t="s">
        <v>1299</v>
      </c>
      <c r="H439" s="12" t="s">
        <v>24</v>
      </c>
      <c r="I439" s="12" t="s">
        <v>26</v>
      </c>
      <c r="J439" s="12" t="s">
        <v>1709</v>
      </c>
      <c r="K439" s="12">
        <v>60000</v>
      </c>
      <c r="N439" s="12">
        <v>219.90588</v>
      </c>
      <c r="O439" s="12" t="s">
        <v>1769</v>
      </c>
      <c r="P439" s="12" t="s">
        <v>1770</v>
      </c>
      <c r="Q439" s="12" t="s">
        <v>1917</v>
      </c>
      <c r="R439" s="12">
        <v>24137.61868947246</v>
      </c>
      <c r="S439" s="12">
        <v>24137.61868947246</v>
      </c>
      <c r="T439" s="12">
        <v>5308.0043400000004</v>
      </c>
      <c r="U439" s="12">
        <v>30.414922566368261</v>
      </c>
      <c r="V439" s="12">
        <v>30.414922566368261</v>
      </c>
      <c r="W439" s="12">
        <v>47.62</v>
      </c>
      <c r="X439" s="12">
        <v>47.62</v>
      </c>
      <c r="Y439" s="12" t="s">
        <v>246</v>
      </c>
      <c r="Z439" s="12" t="s">
        <v>247</v>
      </c>
      <c r="AA439" s="12" t="s">
        <v>248</v>
      </c>
      <c r="AB439" s="12">
        <v>330000</v>
      </c>
      <c r="AE439" s="12">
        <v>219.90588</v>
      </c>
      <c r="AF439" s="12" t="s">
        <v>249</v>
      </c>
      <c r="AG439" s="12" t="s">
        <v>250</v>
      </c>
      <c r="AH439" s="12" t="s">
        <v>1772</v>
      </c>
      <c r="AI439" s="12">
        <v>61164.936269603801</v>
      </c>
      <c r="AJ439" s="12">
        <v>13450.529280000001</v>
      </c>
      <c r="AK439" s="12">
        <v>68.26579491586925</v>
      </c>
      <c r="AL439" s="12">
        <v>68.26579491586925</v>
      </c>
      <c r="AM439" s="12">
        <v>53.76</v>
      </c>
      <c r="AN439" s="12">
        <v>53.76</v>
      </c>
      <c r="AO439" s="12" t="s">
        <v>256</v>
      </c>
      <c r="AP439" s="12" t="s">
        <v>257</v>
      </c>
      <c r="AQ439" s="12" t="s">
        <v>258</v>
      </c>
      <c r="AR439" s="12">
        <v>200000</v>
      </c>
      <c r="AU439" s="12">
        <v>186.92</v>
      </c>
      <c r="AV439" s="12" t="s">
        <v>249</v>
      </c>
      <c r="AW439" s="12" t="s">
        <v>250</v>
      </c>
      <c r="AX439" s="12" t="s">
        <v>255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</row>
    <row r="440" spans="1:72" hidden="1" x14ac:dyDescent="0.25">
      <c r="A440" s="12" t="s">
        <v>240</v>
      </c>
      <c r="B440" s="12" t="s">
        <v>1301</v>
      </c>
      <c r="C440" s="12" t="s">
        <v>1302</v>
      </c>
      <c r="D440" s="12" t="s">
        <v>243</v>
      </c>
      <c r="E440" s="12">
        <v>588.29647</v>
      </c>
      <c r="F440" s="12" t="s">
        <v>1303</v>
      </c>
      <c r="G440" s="12" t="s">
        <v>1304</v>
      </c>
      <c r="H440" s="12" t="s">
        <v>246</v>
      </c>
      <c r="I440" s="12" t="s">
        <v>247</v>
      </c>
      <c r="J440" s="12" t="s">
        <v>248</v>
      </c>
      <c r="K440" s="12">
        <v>330000</v>
      </c>
      <c r="N440" s="12">
        <v>588.29647</v>
      </c>
      <c r="O440" s="12" t="s">
        <v>249</v>
      </c>
      <c r="P440" s="12" t="s">
        <v>250</v>
      </c>
      <c r="Q440" s="12" t="s">
        <v>1305</v>
      </c>
      <c r="R440" s="12">
        <v>14267.743387010551</v>
      </c>
      <c r="S440" s="12">
        <v>14267.743387010551</v>
      </c>
      <c r="T440" s="12">
        <v>8393.6630800000003</v>
      </c>
      <c r="U440" s="12">
        <v>19.81815941619714</v>
      </c>
      <c r="V440" s="12">
        <v>19.81815941619714</v>
      </c>
      <c r="W440" s="12">
        <v>43.2</v>
      </c>
      <c r="X440" s="12">
        <v>43.2</v>
      </c>
      <c r="Y440" s="12" t="s">
        <v>252</v>
      </c>
      <c r="Z440" s="12" t="s">
        <v>253</v>
      </c>
      <c r="AA440" s="12" t="s">
        <v>254</v>
      </c>
      <c r="AB440" s="12">
        <v>130000</v>
      </c>
      <c r="AE440" s="12">
        <v>500.05200000000002</v>
      </c>
      <c r="AF440" s="12" t="s">
        <v>249</v>
      </c>
      <c r="AG440" s="12" t="s">
        <v>250</v>
      </c>
      <c r="AH440" s="12" t="s">
        <v>255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 t="s">
        <v>256</v>
      </c>
      <c r="AP440" s="12" t="s">
        <v>257</v>
      </c>
      <c r="AQ440" s="12" t="s">
        <v>258</v>
      </c>
      <c r="AR440" s="12">
        <v>200000</v>
      </c>
      <c r="AU440" s="12">
        <v>75.007800000000003</v>
      </c>
      <c r="AV440" s="12" t="s">
        <v>249</v>
      </c>
      <c r="AW440" s="12" t="s">
        <v>250</v>
      </c>
      <c r="AX440" s="12" t="s">
        <v>255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</row>
    <row r="441" spans="1:72" hidden="1" x14ac:dyDescent="0.25">
      <c r="A441" s="12" t="s">
        <v>240</v>
      </c>
      <c r="B441" s="12" t="s">
        <v>1301</v>
      </c>
      <c r="C441" s="12" t="s">
        <v>1302</v>
      </c>
      <c r="D441" s="12" t="s">
        <v>243</v>
      </c>
      <c r="E441" s="12">
        <v>840.42353000000003</v>
      </c>
      <c r="F441" s="12" t="s">
        <v>1303</v>
      </c>
      <c r="G441" s="12" t="s">
        <v>1304</v>
      </c>
      <c r="H441" s="12" t="s">
        <v>246</v>
      </c>
      <c r="I441" s="12" t="s">
        <v>247</v>
      </c>
      <c r="J441" s="12" t="s">
        <v>248</v>
      </c>
      <c r="K441" s="12">
        <v>330000</v>
      </c>
      <c r="N441" s="12">
        <v>840.42353000000003</v>
      </c>
      <c r="O441" s="12" t="s">
        <v>249</v>
      </c>
      <c r="P441" s="12" t="s">
        <v>250</v>
      </c>
      <c r="Q441" s="12" t="s">
        <v>1305</v>
      </c>
      <c r="R441" s="12">
        <v>14267.743387010551</v>
      </c>
      <c r="S441" s="12">
        <v>14267.743387010551</v>
      </c>
      <c r="T441" s="12">
        <v>11990.947249999999</v>
      </c>
      <c r="U441" s="12">
        <v>19.81815941619714</v>
      </c>
      <c r="V441" s="12">
        <v>19.81815941619714</v>
      </c>
      <c r="W441" s="12">
        <v>43.2</v>
      </c>
      <c r="X441" s="12">
        <v>43.2</v>
      </c>
      <c r="Y441" s="12" t="s">
        <v>256</v>
      </c>
      <c r="Z441" s="12" t="s">
        <v>257</v>
      </c>
      <c r="AA441" s="12" t="s">
        <v>258</v>
      </c>
      <c r="AB441" s="12">
        <v>200000</v>
      </c>
      <c r="AE441" s="12">
        <v>714.36</v>
      </c>
      <c r="AF441" s="12" t="s">
        <v>249</v>
      </c>
      <c r="AG441" s="12" t="s">
        <v>250</v>
      </c>
      <c r="AH441" s="12" t="s">
        <v>255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2">
        <v>0</v>
      </c>
    </row>
    <row r="442" spans="1:72" hidden="1" x14ac:dyDescent="0.25">
      <c r="A442" s="12" t="s">
        <v>240</v>
      </c>
      <c r="B442" s="12" t="s">
        <v>1306</v>
      </c>
      <c r="C442" s="12" t="s">
        <v>1307</v>
      </c>
      <c r="D442" s="12" t="s">
        <v>294</v>
      </c>
      <c r="E442" s="12">
        <v>93.289410000000004</v>
      </c>
      <c r="F442" s="12" t="s">
        <v>1308</v>
      </c>
      <c r="G442" s="12" t="s">
        <v>1309</v>
      </c>
      <c r="H442" s="12" t="s">
        <v>30</v>
      </c>
      <c r="I442" s="12" t="s">
        <v>32</v>
      </c>
      <c r="J442" s="12" t="s">
        <v>1709</v>
      </c>
      <c r="K442" s="12">
        <v>150000</v>
      </c>
      <c r="N442" s="12">
        <v>93.289410000000004</v>
      </c>
      <c r="O442" s="12" t="s">
        <v>1710</v>
      </c>
      <c r="P442" s="12" t="s">
        <v>1711</v>
      </c>
      <c r="Q442" s="12" t="s">
        <v>1918</v>
      </c>
      <c r="R442" s="12">
        <v>55893.521274970743</v>
      </c>
      <c r="S442" s="12">
        <v>55893.521274970743</v>
      </c>
      <c r="T442" s="12">
        <v>5214.2737200000001</v>
      </c>
      <c r="U442" s="12">
        <v>54.489747518059247</v>
      </c>
      <c r="V442" s="12">
        <v>54.489747518059247</v>
      </c>
      <c r="W442" s="12">
        <v>61.55</v>
      </c>
      <c r="X442" s="12">
        <v>61.55</v>
      </c>
      <c r="Y442" s="12" t="s">
        <v>246</v>
      </c>
      <c r="Z442" s="12" t="s">
        <v>247</v>
      </c>
      <c r="AA442" s="12" t="s">
        <v>248</v>
      </c>
      <c r="AB442" s="12">
        <v>330000</v>
      </c>
      <c r="AE442" s="12">
        <v>93.289410000000004</v>
      </c>
      <c r="AF442" s="12" t="s">
        <v>249</v>
      </c>
      <c r="AG442" s="12" t="s">
        <v>250</v>
      </c>
      <c r="AH442" s="12" t="s">
        <v>1713</v>
      </c>
      <c r="AI442" s="12">
        <v>126661.25476523839</v>
      </c>
      <c r="AJ442" s="12">
        <v>11816.15395</v>
      </c>
      <c r="AK442" s="12">
        <v>143.21093521542059</v>
      </c>
      <c r="AL442" s="12">
        <v>143.21093521542059</v>
      </c>
      <c r="AM442" s="12">
        <v>53.07</v>
      </c>
      <c r="AN442" s="12">
        <v>53.07</v>
      </c>
      <c r="AO442" s="12" t="s">
        <v>252</v>
      </c>
      <c r="AP442" s="12" t="s">
        <v>253</v>
      </c>
      <c r="AQ442" s="12" t="s">
        <v>254</v>
      </c>
      <c r="AR442" s="12">
        <v>130000</v>
      </c>
      <c r="AU442" s="12">
        <v>79.296000000000006</v>
      </c>
      <c r="AV442" s="12" t="s">
        <v>249</v>
      </c>
      <c r="AW442" s="12" t="s">
        <v>250</v>
      </c>
      <c r="AX442" s="12" t="s">
        <v>255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 t="s">
        <v>256</v>
      </c>
      <c r="BF442" s="12" t="s">
        <v>257</v>
      </c>
      <c r="BG442" s="12" t="s">
        <v>258</v>
      </c>
      <c r="BH442" s="12">
        <v>200000</v>
      </c>
      <c r="BK442" s="12">
        <v>11.894399999999999</v>
      </c>
      <c r="BL442" s="12" t="s">
        <v>249</v>
      </c>
      <c r="BM442" s="12" t="s">
        <v>250</v>
      </c>
      <c r="BN442" s="12" t="s">
        <v>255</v>
      </c>
      <c r="BO442" s="12">
        <v>0</v>
      </c>
      <c r="BP442" s="12">
        <v>0</v>
      </c>
      <c r="BQ442" s="12">
        <v>0</v>
      </c>
      <c r="BR442" s="12">
        <v>0</v>
      </c>
      <c r="BS442" s="12">
        <v>0</v>
      </c>
      <c r="BT442" s="12">
        <v>0</v>
      </c>
    </row>
    <row r="443" spans="1:72" hidden="1" x14ac:dyDescent="0.25">
      <c r="A443" s="12" t="s">
        <v>240</v>
      </c>
      <c r="B443" s="12" t="s">
        <v>1306</v>
      </c>
      <c r="C443" s="12" t="s">
        <v>1307</v>
      </c>
      <c r="D443" s="12" t="s">
        <v>294</v>
      </c>
      <c r="E443" s="12">
        <v>133.27059</v>
      </c>
      <c r="F443" s="12" t="s">
        <v>1308</v>
      </c>
      <c r="G443" s="12" t="s">
        <v>1309</v>
      </c>
      <c r="H443" s="12" t="s">
        <v>30</v>
      </c>
      <c r="I443" s="12" t="s">
        <v>32</v>
      </c>
      <c r="J443" s="12" t="s">
        <v>1709</v>
      </c>
      <c r="K443" s="12">
        <v>150000</v>
      </c>
      <c r="N443" s="12">
        <v>133.27059</v>
      </c>
      <c r="O443" s="12" t="s">
        <v>1710</v>
      </c>
      <c r="P443" s="12" t="s">
        <v>1711</v>
      </c>
      <c r="Q443" s="12" t="s">
        <v>1918</v>
      </c>
      <c r="R443" s="12">
        <v>55893.521274970743</v>
      </c>
      <c r="S443" s="12">
        <v>55893.521274970743</v>
      </c>
      <c r="T443" s="12">
        <v>7448.9624599999997</v>
      </c>
      <c r="U443" s="12">
        <v>54.489747518059247</v>
      </c>
      <c r="V443" s="12">
        <v>54.489747518059247</v>
      </c>
      <c r="W443" s="12">
        <v>61.55</v>
      </c>
      <c r="X443" s="12">
        <v>61.55</v>
      </c>
      <c r="Y443" s="12" t="s">
        <v>246</v>
      </c>
      <c r="Z443" s="12" t="s">
        <v>247</v>
      </c>
      <c r="AA443" s="12" t="s">
        <v>248</v>
      </c>
      <c r="AB443" s="12">
        <v>330000</v>
      </c>
      <c r="AE443" s="12">
        <v>133.27059</v>
      </c>
      <c r="AF443" s="12" t="s">
        <v>249</v>
      </c>
      <c r="AG443" s="12" t="s">
        <v>250</v>
      </c>
      <c r="AH443" s="12" t="s">
        <v>1713</v>
      </c>
      <c r="AI443" s="12">
        <v>126661.25476523839</v>
      </c>
      <c r="AJ443" s="12">
        <v>16880.219929999999</v>
      </c>
      <c r="AK443" s="12">
        <v>143.21093521542059</v>
      </c>
      <c r="AL443" s="12">
        <v>143.21093521542059</v>
      </c>
      <c r="AM443" s="12">
        <v>53.07</v>
      </c>
      <c r="AN443" s="12">
        <v>53.07</v>
      </c>
      <c r="AO443" s="12" t="s">
        <v>256</v>
      </c>
      <c r="AP443" s="12" t="s">
        <v>257</v>
      </c>
      <c r="AQ443" s="12" t="s">
        <v>258</v>
      </c>
      <c r="AR443" s="12">
        <v>200000</v>
      </c>
      <c r="AU443" s="12">
        <v>113.28</v>
      </c>
      <c r="AV443" s="12" t="s">
        <v>249</v>
      </c>
      <c r="AW443" s="12" t="s">
        <v>250</v>
      </c>
      <c r="AX443" s="12" t="s">
        <v>255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</row>
    <row r="444" spans="1:72" hidden="1" x14ac:dyDescent="0.25">
      <c r="A444" s="12" t="s">
        <v>240</v>
      </c>
      <c r="B444" s="12" t="s">
        <v>1311</v>
      </c>
      <c r="C444" s="12" t="s">
        <v>1312</v>
      </c>
      <c r="D444" s="12" t="s">
        <v>243</v>
      </c>
      <c r="E444" s="12">
        <v>566.44000000000005</v>
      </c>
      <c r="F444" s="12" t="s">
        <v>1313</v>
      </c>
      <c r="G444" s="12" t="s">
        <v>1314</v>
      </c>
      <c r="H444" s="12" t="s">
        <v>246</v>
      </c>
      <c r="I444" s="12" t="s">
        <v>247</v>
      </c>
      <c r="J444" s="12" t="s">
        <v>248</v>
      </c>
      <c r="K444" s="12">
        <v>330000</v>
      </c>
      <c r="N444" s="12">
        <v>566.44000000000005</v>
      </c>
      <c r="O444" s="12" t="s">
        <v>249</v>
      </c>
      <c r="P444" s="12" t="s">
        <v>250</v>
      </c>
      <c r="Q444" s="12" t="s">
        <v>1315</v>
      </c>
      <c r="R444" s="12">
        <v>13062.09758712913</v>
      </c>
      <c r="S444" s="12">
        <v>13062.09758712913</v>
      </c>
      <c r="T444" s="12">
        <v>7398.8945599999997</v>
      </c>
      <c r="U444" s="12">
        <v>17.000202812086801</v>
      </c>
      <c r="V444" s="12">
        <v>17.000202812086801</v>
      </c>
      <c r="W444" s="12">
        <v>46.1</v>
      </c>
      <c r="X444" s="12">
        <v>46.1</v>
      </c>
      <c r="Y444" s="12" t="s">
        <v>252</v>
      </c>
      <c r="Z444" s="12" t="s">
        <v>253</v>
      </c>
      <c r="AA444" s="12" t="s">
        <v>254</v>
      </c>
      <c r="AB444" s="12">
        <v>130000</v>
      </c>
      <c r="AE444" s="12">
        <v>481.47399999999999</v>
      </c>
      <c r="AF444" s="12" t="s">
        <v>249</v>
      </c>
      <c r="AG444" s="12" t="s">
        <v>250</v>
      </c>
      <c r="AH444" s="12" t="s">
        <v>255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2" t="s">
        <v>256</v>
      </c>
      <c r="AP444" s="12" t="s">
        <v>257</v>
      </c>
      <c r="AQ444" s="12" t="s">
        <v>258</v>
      </c>
      <c r="AR444" s="12">
        <v>200000</v>
      </c>
      <c r="AU444" s="12">
        <v>72.221100000000007</v>
      </c>
      <c r="AV444" s="12" t="s">
        <v>249</v>
      </c>
      <c r="AW444" s="12" t="s">
        <v>250</v>
      </c>
      <c r="AX444" s="12" t="s">
        <v>255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</row>
    <row r="445" spans="1:72" hidden="1" x14ac:dyDescent="0.25">
      <c r="A445" s="12" t="s">
        <v>240</v>
      </c>
      <c r="B445" s="12" t="s">
        <v>1311</v>
      </c>
      <c r="C445" s="12" t="s">
        <v>1312</v>
      </c>
      <c r="D445" s="12" t="s">
        <v>243</v>
      </c>
      <c r="E445" s="12">
        <v>809.2</v>
      </c>
      <c r="F445" s="12" t="s">
        <v>1313</v>
      </c>
      <c r="G445" s="12" t="s">
        <v>1314</v>
      </c>
      <c r="H445" s="12" t="s">
        <v>246</v>
      </c>
      <c r="I445" s="12" t="s">
        <v>247</v>
      </c>
      <c r="J445" s="12" t="s">
        <v>248</v>
      </c>
      <c r="K445" s="12">
        <v>330000</v>
      </c>
      <c r="N445" s="12">
        <v>809.2</v>
      </c>
      <c r="O445" s="12" t="s">
        <v>249</v>
      </c>
      <c r="P445" s="12" t="s">
        <v>250</v>
      </c>
      <c r="Q445" s="12" t="s">
        <v>1315</v>
      </c>
      <c r="R445" s="12">
        <v>13062.09758712913</v>
      </c>
      <c r="S445" s="12">
        <v>13062.09758712913</v>
      </c>
      <c r="T445" s="12">
        <v>10569.84936</v>
      </c>
      <c r="U445" s="12">
        <v>17.000202812086801</v>
      </c>
      <c r="V445" s="12">
        <v>17.000202812086801</v>
      </c>
      <c r="W445" s="12">
        <v>46.1</v>
      </c>
      <c r="X445" s="12">
        <v>46.1</v>
      </c>
      <c r="Y445" s="12" t="s">
        <v>256</v>
      </c>
      <c r="Z445" s="12" t="s">
        <v>257</v>
      </c>
      <c r="AA445" s="12" t="s">
        <v>258</v>
      </c>
      <c r="AB445" s="12">
        <v>200000</v>
      </c>
      <c r="AE445" s="12">
        <v>687.82</v>
      </c>
      <c r="AF445" s="12" t="s">
        <v>249</v>
      </c>
      <c r="AG445" s="12" t="s">
        <v>250</v>
      </c>
      <c r="AH445" s="12" t="s">
        <v>255</v>
      </c>
      <c r="AI445" s="12">
        <v>0</v>
      </c>
      <c r="AJ445" s="12">
        <v>0</v>
      </c>
      <c r="AK445" s="12">
        <v>0</v>
      </c>
      <c r="AL445" s="12">
        <v>0</v>
      </c>
      <c r="AM445" s="12">
        <v>0</v>
      </c>
      <c r="AN445" s="12">
        <v>0</v>
      </c>
    </row>
    <row r="446" spans="1:72" hidden="1" x14ac:dyDescent="0.25">
      <c r="A446" s="12" t="s">
        <v>240</v>
      </c>
      <c r="B446" s="12" t="s">
        <v>1316</v>
      </c>
      <c r="C446" s="12" t="s">
        <v>1317</v>
      </c>
      <c r="D446" s="12" t="s">
        <v>243</v>
      </c>
      <c r="E446" s="12">
        <v>849.43353000000002</v>
      </c>
      <c r="F446" s="12" t="s">
        <v>1318</v>
      </c>
      <c r="G446" s="12" t="s">
        <v>1319</v>
      </c>
      <c r="H446" s="12" t="s">
        <v>246</v>
      </c>
      <c r="I446" s="12" t="s">
        <v>247</v>
      </c>
      <c r="J446" s="12" t="s">
        <v>248</v>
      </c>
      <c r="K446" s="12">
        <v>330000</v>
      </c>
      <c r="N446" s="12">
        <v>849.43353000000002</v>
      </c>
      <c r="O446" s="12" t="s">
        <v>249</v>
      </c>
      <c r="P446" s="12" t="s">
        <v>250</v>
      </c>
      <c r="Q446" s="12" t="s">
        <v>1320</v>
      </c>
      <c r="R446" s="12">
        <v>16992.890669296401</v>
      </c>
      <c r="S446" s="12">
        <v>16992.890669296401</v>
      </c>
      <c r="T446" s="12">
        <v>14434.331099999999</v>
      </c>
      <c r="U446" s="12">
        <v>22.362870077299071</v>
      </c>
      <c r="V446" s="12">
        <v>22.362870077299071</v>
      </c>
      <c r="W446" s="12">
        <v>45.59</v>
      </c>
      <c r="X446" s="12">
        <v>45.59</v>
      </c>
      <c r="Y446" s="12" t="s">
        <v>252</v>
      </c>
      <c r="Z446" s="12" t="s">
        <v>253</v>
      </c>
      <c r="AA446" s="12" t="s">
        <v>254</v>
      </c>
      <c r="AB446" s="12">
        <v>130000</v>
      </c>
      <c r="AE446" s="12">
        <v>722.01850000000002</v>
      </c>
      <c r="AF446" s="12" t="s">
        <v>249</v>
      </c>
      <c r="AG446" s="12" t="s">
        <v>250</v>
      </c>
      <c r="AH446" s="12" t="s">
        <v>255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2">
        <v>0</v>
      </c>
      <c r="AO446" s="12" t="s">
        <v>256</v>
      </c>
      <c r="AP446" s="12" t="s">
        <v>257</v>
      </c>
      <c r="AQ446" s="12" t="s">
        <v>258</v>
      </c>
      <c r="AR446" s="12">
        <v>200000</v>
      </c>
      <c r="AU446" s="12">
        <v>108.30278</v>
      </c>
      <c r="AV446" s="12" t="s">
        <v>249</v>
      </c>
      <c r="AW446" s="12" t="s">
        <v>250</v>
      </c>
      <c r="AX446" s="12" t="s">
        <v>255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</row>
    <row r="447" spans="1:72" hidden="1" x14ac:dyDescent="0.25">
      <c r="A447" s="12" t="s">
        <v>240</v>
      </c>
      <c r="B447" s="12" t="s">
        <v>1316</v>
      </c>
      <c r="C447" s="12" t="s">
        <v>1317</v>
      </c>
      <c r="D447" s="12" t="s">
        <v>243</v>
      </c>
      <c r="E447" s="12">
        <v>1213.4764700000001</v>
      </c>
      <c r="F447" s="12" t="s">
        <v>1318</v>
      </c>
      <c r="G447" s="12" t="s">
        <v>1319</v>
      </c>
      <c r="H447" s="12" t="s">
        <v>246</v>
      </c>
      <c r="I447" s="12" t="s">
        <v>247</v>
      </c>
      <c r="J447" s="12" t="s">
        <v>248</v>
      </c>
      <c r="K447" s="12">
        <v>330000</v>
      </c>
      <c r="N447" s="12">
        <v>1213.4764700000001</v>
      </c>
      <c r="O447" s="12" t="s">
        <v>249</v>
      </c>
      <c r="P447" s="12" t="s">
        <v>250</v>
      </c>
      <c r="Q447" s="12" t="s">
        <v>1320</v>
      </c>
      <c r="R447" s="12">
        <v>16992.890669296401</v>
      </c>
      <c r="S447" s="12">
        <v>16992.890669296401</v>
      </c>
      <c r="T447" s="12">
        <v>20620.472989999998</v>
      </c>
      <c r="U447" s="12">
        <v>22.362870077299071</v>
      </c>
      <c r="V447" s="12">
        <v>22.362870077299071</v>
      </c>
      <c r="W447" s="12">
        <v>45.59</v>
      </c>
      <c r="X447" s="12">
        <v>45.59</v>
      </c>
      <c r="Y447" s="12" t="s">
        <v>256</v>
      </c>
      <c r="Z447" s="12" t="s">
        <v>257</v>
      </c>
      <c r="AA447" s="12" t="s">
        <v>258</v>
      </c>
      <c r="AB447" s="12">
        <v>200000</v>
      </c>
      <c r="AE447" s="12">
        <v>1031.4549999999999</v>
      </c>
      <c r="AF447" s="12" t="s">
        <v>249</v>
      </c>
      <c r="AG447" s="12" t="s">
        <v>250</v>
      </c>
      <c r="AH447" s="12" t="s">
        <v>255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2">
        <v>0</v>
      </c>
    </row>
    <row r="448" spans="1:72" hidden="1" x14ac:dyDescent="0.25">
      <c r="A448" s="12" t="s">
        <v>240</v>
      </c>
      <c r="B448" s="12" t="s">
        <v>1321</v>
      </c>
      <c r="C448" s="12" t="s">
        <v>1322</v>
      </c>
      <c r="D448" s="12" t="s">
        <v>271</v>
      </c>
      <c r="E448" s="12">
        <v>221.90824000000001</v>
      </c>
      <c r="F448" s="12" t="s">
        <v>1323</v>
      </c>
      <c r="G448" s="12" t="s">
        <v>1324</v>
      </c>
      <c r="H448" s="12" t="s">
        <v>18</v>
      </c>
      <c r="I448" s="12" t="s">
        <v>20</v>
      </c>
      <c r="J448" s="12" t="s">
        <v>1709</v>
      </c>
      <c r="K448" s="12">
        <v>100000</v>
      </c>
      <c r="N448" s="12">
        <v>221.90824000000001</v>
      </c>
      <c r="O448" s="12" t="s">
        <v>1726</v>
      </c>
      <c r="P448" s="12" t="s">
        <v>1727</v>
      </c>
      <c r="Q448" s="12" t="s">
        <v>1919</v>
      </c>
      <c r="R448" s="12">
        <v>21005.498291254309</v>
      </c>
      <c r="S448" s="12">
        <v>21005.498291254309</v>
      </c>
      <c r="T448" s="12">
        <v>4661.29306</v>
      </c>
      <c r="U448" s="12">
        <v>25.60254317367875</v>
      </c>
      <c r="V448" s="12">
        <v>25.60254317367875</v>
      </c>
      <c r="W448" s="12">
        <v>49.23</v>
      </c>
      <c r="X448" s="12">
        <v>49.23</v>
      </c>
      <c r="Y448" s="12" t="s">
        <v>246</v>
      </c>
      <c r="Z448" s="12" t="s">
        <v>247</v>
      </c>
      <c r="AA448" s="12" t="s">
        <v>248</v>
      </c>
      <c r="AB448" s="12">
        <v>330000</v>
      </c>
      <c r="AE448" s="12">
        <v>221.90824000000001</v>
      </c>
      <c r="AF448" s="12" t="s">
        <v>249</v>
      </c>
      <c r="AG448" s="12" t="s">
        <v>250</v>
      </c>
      <c r="AH448" s="12" t="s">
        <v>1729</v>
      </c>
      <c r="AI448" s="12">
        <v>72807.185909893757</v>
      </c>
      <c r="AJ448" s="12">
        <v>16156.514139999999</v>
      </c>
      <c r="AK448" s="12">
        <v>80.117866425938217</v>
      </c>
      <c r="AL448" s="12">
        <v>80.117866425938217</v>
      </c>
      <c r="AM448" s="12">
        <v>54.53</v>
      </c>
      <c r="AN448" s="12">
        <v>54.53</v>
      </c>
      <c r="AO448" s="12" t="s">
        <v>252</v>
      </c>
      <c r="AP448" s="12" t="s">
        <v>253</v>
      </c>
      <c r="AQ448" s="12" t="s">
        <v>254</v>
      </c>
      <c r="AR448" s="12">
        <v>130000</v>
      </c>
      <c r="AU448" s="12">
        <v>188.62200000000001</v>
      </c>
      <c r="AV448" s="12" t="s">
        <v>249</v>
      </c>
      <c r="AW448" s="12" t="s">
        <v>250</v>
      </c>
      <c r="AX448" s="12" t="s">
        <v>255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 t="s">
        <v>256</v>
      </c>
      <c r="BF448" s="12" t="s">
        <v>257</v>
      </c>
      <c r="BG448" s="12" t="s">
        <v>258</v>
      </c>
      <c r="BH448" s="12">
        <v>200000</v>
      </c>
      <c r="BK448" s="12">
        <v>28.293299999999999</v>
      </c>
      <c r="BL448" s="12" t="s">
        <v>249</v>
      </c>
      <c r="BM448" s="12" t="s">
        <v>250</v>
      </c>
      <c r="BN448" s="12" t="s">
        <v>255</v>
      </c>
      <c r="BO448" s="12">
        <v>0</v>
      </c>
      <c r="BP448" s="12">
        <v>0</v>
      </c>
      <c r="BQ448" s="12">
        <v>0</v>
      </c>
      <c r="BR448" s="12">
        <v>0</v>
      </c>
      <c r="BS448" s="12">
        <v>0</v>
      </c>
      <c r="BT448" s="12">
        <v>0</v>
      </c>
    </row>
    <row r="449" spans="1:72" hidden="1" x14ac:dyDescent="0.25">
      <c r="A449" s="12" t="s">
        <v>240</v>
      </c>
      <c r="B449" s="12" t="s">
        <v>1321</v>
      </c>
      <c r="C449" s="12" t="s">
        <v>1322</v>
      </c>
      <c r="D449" s="12" t="s">
        <v>271</v>
      </c>
      <c r="E449" s="12">
        <v>317.01175999999998</v>
      </c>
      <c r="F449" s="12" t="s">
        <v>1323</v>
      </c>
      <c r="G449" s="12" t="s">
        <v>1324</v>
      </c>
      <c r="H449" s="12" t="s">
        <v>18</v>
      </c>
      <c r="I449" s="12" t="s">
        <v>20</v>
      </c>
      <c r="J449" s="12" t="s">
        <v>1709</v>
      </c>
      <c r="K449" s="12">
        <v>100000</v>
      </c>
      <c r="N449" s="12">
        <v>317.01175999999998</v>
      </c>
      <c r="O449" s="12" t="s">
        <v>1726</v>
      </c>
      <c r="P449" s="12" t="s">
        <v>1727</v>
      </c>
      <c r="Q449" s="12" t="s">
        <v>1919</v>
      </c>
      <c r="R449" s="12">
        <v>21005.498291254309</v>
      </c>
      <c r="S449" s="12">
        <v>21005.498291254309</v>
      </c>
      <c r="T449" s="12">
        <v>6658.9900799999996</v>
      </c>
      <c r="U449" s="12">
        <v>25.60254317367875</v>
      </c>
      <c r="V449" s="12">
        <v>25.60254317367875</v>
      </c>
      <c r="W449" s="12">
        <v>49.23</v>
      </c>
      <c r="X449" s="12">
        <v>49.23</v>
      </c>
      <c r="Y449" s="12" t="s">
        <v>246</v>
      </c>
      <c r="Z449" s="12" t="s">
        <v>247</v>
      </c>
      <c r="AA449" s="12" t="s">
        <v>248</v>
      </c>
      <c r="AB449" s="12">
        <v>330000</v>
      </c>
      <c r="AE449" s="12">
        <v>317.01175999999998</v>
      </c>
      <c r="AF449" s="12" t="s">
        <v>249</v>
      </c>
      <c r="AG449" s="12" t="s">
        <v>250</v>
      </c>
      <c r="AH449" s="12" t="s">
        <v>1729</v>
      </c>
      <c r="AI449" s="12">
        <v>72807.185909893757</v>
      </c>
      <c r="AJ449" s="12">
        <v>23080.734489999999</v>
      </c>
      <c r="AK449" s="12">
        <v>80.117866425938217</v>
      </c>
      <c r="AL449" s="12">
        <v>80.117866425938217</v>
      </c>
      <c r="AM449" s="12">
        <v>54.53</v>
      </c>
      <c r="AN449" s="12">
        <v>54.53</v>
      </c>
      <c r="AO449" s="12" t="s">
        <v>256</v>
      </c>
      <c r="AP449" s="12" t="s">
        <v>257</v>
      </c>
      <c r="AQ449" s="12" t="s">
        <v>258</v>
      </c>
      <c r="AR449" s="12">
        <v>200000</v>
      </c>
      <c r="AU449" s="12">
        <v>269.45999999999998</v>
      </c>
      <c r="AV449" s="12" t="s">
        <v>249</v>
      </c>
      <c r="AW449" s="12" t="s">
        <v>250</v>
      </c>
      <c r="AX449" s="12" t="s">
        <v>255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</row>
    <row r="450" spans="1:72" hidden="1" x14ac:dyDescent="0.25">
      <c r="A450" s="12" t="s">
        <v>240</v>
      </c>
      <c r="B450" s="12" t="s">
        <v>1326</v>
      </c>
      <c r="C450" s="12" t="s">
        <v>1327</v>
      </c>
      <c r="D450" s="12" t="s">
        <v>621</v>
      </c>
      <c r="E450" s="12">
        <v>230.02824000000001</v>
      </c>
      <c r="F450" s="12" t="s">
        <v>1328</v>
      </c>
      <c r="G450" s="12" t="s">
        <v>1329</v>
      </c>
      <c r="H450" s="12" t="s">
        <v>18</v>
      </c>
      <c r="I450" s="12" t="s">
        <v>20</v>
      </c>
      <c r="J450" s="12" t="s">
        <v>1709</v>
      </c>
      <c r="K450" s="12">
        <v>100000</v>
      </c>
      <c r="N450" s="12">
        <v>230.02824000000001</v>
      </c>
      <c r="O450" s="12" t="s">
        <v>1726</v>
      </c>
      <c r="P450" s="12" t="s">
        <v>1727</v>
      </c>
      <c r="Q450" s="12" t="s">
        <v>1920</v>
      </c>
      <c r="R450" s="12">
        <v>41055.63035350314</v>
      </c>
      <c r="S450" s="12">
        <v>41055.63035350314</v>
      </c>
      <c r="T450" s="12">
        <v>9443.9542000000001</v>
      </c>
      <c r="U450" s="12">
        <v>37.878371926195761</v>
      </c>
      <c r="V450" s="12">
        <v>37.878371926195761</v>
      </c>
      <c r="W450" s="12">
        <v>65.03</v>
      </c>
      <c r="X450" s="12">
        <v>65.03</v>
      </c>
      <c r="Y450" s="12" t="s">
        <v>246</v>
      </c>
      <c r="Z450" s="12" t="s">
        <v>247</v>
      </c>
      <c r="AA450" s="12" t="s">
        <v>248</v>
      </c>
      <c r="AB450" s="12">
        <v>330000</v>
      </c>
      <c r="AE450" s="12">
        <v>230.02824000000001</v>
      </c>
      <c r="AF450" s="12" t="s">
        <v>249</v>
      </c>
      <c r="AG450" s="12" t="s">
        <v>250</v>
      </c>
      <c r="AH450" s="12" t="s">
        <v>1729</v>
      </c>
      <c r="AI450" s="12">
        <v>72807.185909893757</v>
      </c>
      <c r="AJ450" s="12">
        <v>16747.708490000001</v>
      </c>
      <c r="AK450" s="12">
        <v>80.117866425938217</v>
      </c>
      <c r="AL450" s="12">
        <v>80.117866425938217</v>
      </c>
      <c r="AM450" s="12">
        <v>54.53</v>
      </c>
      <c r="AN450" s="12">
        <v>54.53</v>
      </c>
      <c r="AO450" s="12" t="s">
        <v>252</v>
      </c>
      <c r="AP450" s="12" t="s">
        <v>253</v>
      </c>
      <c r="AQ450" s="12" t="s">
        <v>254</v>
      </c>
      <c r="AR450" s="12">
        <v>130000</v>
      </c>
      <c r="AU450" s="12">
        <v>195.524</v>
      </c>
      <c r="AV450" s="12" t="s">
        <v>249</v>
      </c>
      <c r="AW450" s="12" t="s">
        <v>250</v>
      </c>
      <c r="AX450" s="12" t="s">
        <v>255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2" t="s">
        <v>256</v>
      </c>
      <c r="BF450" s="12" t="s">
        <v>257</v>
      </c>
      <c r="BG450" s="12" t="s">
        <v>258</v>
      </c>
      <c r="BH450" s="12">
        <v>200000</v>
      </c>
      <c r="BK450" s="12">
        <v>29.328600000000002</v>
      </c>
      <c r="BL450" s="12" t="s">
        <v>249</v>
      </c>
      <c r="BM450" s="12" t="s">
        <v>250</v>
      </c>
      <c r="BN450" s="12" t="s">
        <v>255</v>
      </c>
      <c r="BO450" s="12">
        <v>0</v>
      </c>
      <c r="BP450" s="12">
        <v>0</v>
      </c>
      <c r="BQ450" s="12">
        <v>0</v>
      </c>
      <c r="BR450" s="12">
        <v>0</v>
      </c>
      <c r="BS450" s="12">
        <v>0</v>
      </c>
      <c r="BT450" s="12">
        <v>0</v>
      </c>
    </row>
    <row r="451" spans="1:72" hidden="1" x14ac:dyDescent="0.25">
      <c r="A451" s="12" t="s">
        <v>240</v>
      </c>
      <c r="B451" s="12" t="s">
        <v>1326</v>
      </c>
      <c r="C451" s="12" t="s">
        <v>1327</v>
      </c>
      <c r="D451" s="12" t="s">
        <v>621</v>
      </c>
      <c r="E451" s="12">
        <v>328.61176</v>
      </c>
      <c r="F451" s="12" t="s">
        <v>1328</v>
      </c>
      <c r="G451" s="12" t="s">
        <v>1329</v>
      </c>
      <c r="H451" s="12" t="s">
        <v>18</v>
      </c>
      <c r="I451" s="12" t="s">
        <v>20</v>
      </c>
      <c r="J451" s="12" t="s">
        <v>1709</v>
      </c>
      <c r="K451" s="12">
        <v>100000</v>
      </c>
      <c r="N451" s="12">
        <v>328.61176</v>
      </c>
      <c r="O451" s="12" t="s">
        <v>1726</v>
      </c>
      <c r="P451" s="12" t="s">
        <v>1727</v>
      </c>
      <c r="Q451" s="12" t="s">
        <v>1920</v>
      </c>
      <c r="R451" s="12">
        <v>41055.63035350314</v>
      </c>
      <c r="S451" s="12">
        <v>41055.63035350314</v>
      </c>
      <c r="T451" s="12">
        <v>13491.363139999999</v>
      </c>
      <c r="U451" s="12">
        <v>37.878371926195761</v>
      </c>
      <c r="V451" s="12">
        <v>37.878371926195761</v>
      </c>
      <c r="W451" s="12">
        <v>65.03</v>
      </c>
      <c r="X451" s="12">
        <v>65.03</v>
      </c>
      <c r="Y451" s="12" t="s">
        <v>246</v>
      </c>
      <c r="Z451" s="12" t="s">
        <v>247</v>
      </c>
      <c r="AA451" s="12" t="s">
        <v>248</v>
      </c>
      <c r="AB451" s="12">
        <v>330000</v>
      </c>
      <c r="AE451" s="12">
        <v>328.61176</v>
      </c>
      <c r="AF451" s="12" t="s">
        <v>249</v>
      </c>
      <c r="AG451" s="12" t="s">
        <v>250</v>
      </c>
      <c r="AH451" s="12" t="s">
        <v>1729</v>
      </c>
      <c r="AI451" s="12">
        <v>72807.185909893757</v>
      </c>
      <c r="AJ451" s="12">
        <v>23925.297849999999</v>
      </c>
      <c r="AK451" s="12">
        <v>80.117866425938217</v>
      </c>
      <c r="AL451" s="12">
        <v>80.117866425938217</v>
      </c>
      <c r="AM451" s="12">
        <v>54.53</v>
      </c>
      <c r="AN451" s="12">
        <v>54.53</v>
      </c>
      <c r="AO451" s="12" t="s">
        <v>256</v>
      </c>
      <c r="AP451" s="12" t="s">
        <v>257</v>
      </c>
      <c r="AQ451" s="12" t="s">
        <v>258</v>
      </c>
      <c r="AR451" s="12">
        <v>200000</v>
      </c>
      <c r="AU451" s="12">
        <v>279.32</v>
      </c>
      <c r="AV451" s="12" t="s">
        <v>249</v>
      </c>
      <c r="AW451" s="12" t="s">
        <v>250</v>
      </c>
      <c r="AX451" s="12" t="s">
        <v>255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</row>
    <row r="452" spans="1:72" hidden="1" x14ac:dyDescent="0.25">
      <c r="A452" s="12" t="s">
        <v>240</v>
      </c>
      <c r="B452" s="12" t="s">
        <v>1331</v>
      </c>
      <c r="C452" s="12" t="s">
        <v>1332</v>
      </c>
      <c r="D452" s="12" t="s">
        <v>338</v>
      </c>
      <c r="E452" s="12">
        <v>91.288240000000002</v>
      </c>
      <c r="F452" s="12" t="s">
        <v>1333</v>
      </c>
      <c r="G452" s="12" t="s">
        <v>1334</v>
      </c>
      <c r="H452" s="12" t="s">
        <v>33</v>
      </c>
      <c r="I452" s="12" t="s">
        <v>35</v>
      </c>
      <c r="J452" s="12" t="s">
        <v>1709</v>
      </c>
      <c r="K452" s="12">
        <v>60000</v>
      </c>
      <c r="N452" s="12">
        <v>91.288240000000002</v>
      </c>
      <c r="O452" s="12" t="s">
        <v>1722</v>
      </c>
      <c r="P452" s="12" t="s">
        <v>1723</v>
      </c>
      <c r="Q452" s="12" t="s">
        <v>1921</v>
      </c>
      <c r="R452" s="12">
        <v>42150.442482698403</v>
      </c>
      <c r="S452" s="12">
        <v>42150.442482698403</v>
      </c>
      <c r="T452" s="12">
        <v>3847.8395099999998</v>
      </c>
      <c r="U452" s="12">
        <v>43.341381352082948</v>
      </c>
      <c r="V452" s="12">
        <v>43.341381352082948</v>
      </c>
      <c r="W452" s="12">
        <v>58.35</v>
      </c>
      <c r="X452" s="12">
        <v>58.35</v>
      </c>
      <c r="Y452" s="12" t="s">
        <v>246</v>
      </c>
      <c r="Z452" s="12" t="s">
        <v>247</v>
      </c>
      <c r="AA452" s="12" t="s">
        <v>248</v>
      </c>
      <c r="AB452" s="12">
        <v>330000</v>
      </c>
      <c r="AE452" s="12">
        <v>91.288240000000002</v>
      </c>
      <c r="AF452" s="12" t="s">
        <v>249</v>
      </c>
      <c r="AG452" s="12" t="s">
        <v>250</v>
      </c>
      <c r="AH452" s="12" t="s">
        <v>1725</v>
      </c>
      <c r="AI452" s="12">
        <v>186520.5987162455</v>
      </c>
      <c r="AJ452" s="12">
        <v>17027.136299999998</v>
      </c>
      <c r="AK452" s="12">
        <v>200.78056984332409</v>
      </c>
      <c r="AL452" s="12">
        <v>200.78056984332409</v>
      </c>
      <c r="AM452" s="12">
        <v>55.74</v>
      </c>
      <c r="AN452" s="12">
        <v>55.74</v>
      </c>
      <c r="AO452" s="12" t="s">
        <v>252</v>
      </c>
      <c r="AP452" s="12" t="s">
        <v>253</v>
      </c>
      <c r="AQ452" s="12" t="s">
        <v>254</v>
      </c>
      <c r="AR452" s="12">
        <v>130000</v>
      </c>
      <c r="AU452" s="12">
        <v>77.594999999999999</v>
      </c>
      <c r="AV452" s="12" t="s">
        <v>249</v>
      </c>
      <c r="AW452" s="12" t="s">
        <v>250</v>
      </c>
      <c r="AX452" s="12" t="s">
        <v>255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 t="s">
        <v>256</v>
      </c>
      <c r="BF452" s="12" t="s">
        <v>257</v>
      </c>
      <c r="BG452" s="12" t="s">
        <v>258</v>
      </c>
      <c r="BH452" s="12">
        <v>200000</v>
      </c>
      <c r="BK452" s="12">
        <v>11.639250000000001</v>
      </c>
      <c r="BL452" s="12" t="s">
        <v>249</v>
      </c>
      <c r="BM452" s="12" t="s">
        <v>250</v>
      </c>
      <c r="BN452" s="12" t="s">
        <v>255</v>
      </c>
      <c r="BO452" s="12">
        <v>0</v>
      </c>
      <c r="BP452" s="12">
        <v>0</v>
      </c>
      <c r="BQ452" s="12">
        <v>0</v>
      </c>
      <c r="BR452" s="12">
        <v>0</v>
      </c>
      <c r="BS452" s="12">
        <v>0</v>
      </c>
      <c r="BT452" s="12">
        <v>0</v>
      </c>
    </row>
    <row r="453" spans="1:72" hidden="1" x14ac:dyDescent="0.25">
      <c r="A453" s="12" t="s">
        <v>240</v>
      </c>
      <c r="B453" s="12" t="s">
        <v>1331</v>
      </c>
      <c r="C453" s="12" t="s">
        <v>1332</v>
      </c>
      <c r="D453" s="12" t="s">
        <v>338</v>
      </c>
      <c r="E453" s="12">
        <v>130.41175999999999</v>
      </c>
      <c r="F453" s="12" t="s">
        <v>1333</v>
      </c>
      <c r="G453" s="12" t="s">
        <v>1334</v>
      </c>
      <c r="H453" s="12" t="s">
        <v>33</v>
      </c>
      <c r="I453" s="12" t="s">
        <v>35</v>
      </c>
      <c r="J453" s="12" t="s">
        <v>1709</v>
      </c>
      <c r="K453" s="12">
        <v>60000</v>
      </c>
      <c r="N453" s="12">
        <v>130.41175999999999</v>
      </c>
      <c r="O453" s="12" t="s">
        <v>1722</v>
      </c>
      <c r="P453" s="12" t="s">
        <v>1723</v>
      </c>
      <c r="Q453" s="12" t="s">
        <v>1921</v>
      </c>
      <c r="R453" s="12">
        <v>42150.442482698403</v>
      </c>
      <c r="S453" s="12">
        <v>42150.442482698403</v>
      </c>
      <c r="T453" s="12">
        <v>5496.9135900000001</v>
      </c>
      <c r="U453" s="12">
        <v>43.341381352082948</v>
      </c>
      <c r="V453" s="12">
        <v>43.341381352082948</v>
      </c>
      <c r="W453" s="12">
        <v>58.35</v>
      </c>
      <c r="X453" s="12">
        <v>58.35</v>
      </c>
      <c r="Y453" s="12" t="s">
        <v>246</v>
      </c>
      <c r="Z453" s="12" t="s">
        <v>247</v>
      </c>
      <c r="AA453" s="12" t="s">
        <v>248</v>
      </c>
      <c r="AB453" s="12">
        <v>330000</v>
      </c>
      <c r="AE453" s="12">
        <v>130.41175999999999</v>
      </c>
      <c r="AF453" s="12" t="s">
        <v>249</v>
      </c>
      <c r="AG453" s="12" t="s">
        <v>250</v>
      </c>
      <c r="AH453" s="12" t="s">
        <v>1725</v>
      </c>
      <c r="AI453" s="12">
        <v>186520.5987162455</v>
      </c>
      <c r="AJ453" s="12">
        <v>24324.480439999999</v>
      </c>
      <c r="AK453" s="12">
        <v>200.78056984332409</v>
      </c>
      <c r="AL453" s="12">
        <v>200.78056984332409</v>
      </c>
      <c r="AM453" s="12">
        <v>55.74</v>
      </c>
      <c r="AN453" s="12">
        <v>55.74</v>
      </c>
      <c r="AO453" s="12" t="s">
        <v>256</v>
      </c>
      <c r="AP453" s="12" t="s">
        <v>257</v>
      </c>
      <c r="AQ453" s="12" t="s">
        <v>258</v>
      </c>
      <c r="AR453" s="12">
        <v>200000</v>
      </c>
      <c r="AU453" s="12">
        <v>110.85</v>
      </c>
      <c r="AV453" s="12" t="s">
        <v>249</v>
      </c>
      <c r="AW453" s="12" t="s">
        <v>250</v>
      </c>
      <c r="AX453" s="12" t="s">
        <v>255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</row>
    <row r="454" spans="1:72" hidden="1" x14ac:dyDescent="0.25">
      <c r="A454" s="12" t="s">
        <v>240</v>
      </c>
      <c r="B454" s="12" t="s">
        <v>1336</v>
      </c>
      <c r="C454" s="12" t="s">
        <v>1337</v>
      </c>
      <c r="D454" s="12" t="s">
        <v>271</v>
      </c>
      <c r="E454" s="12">
        <v>227.66059000000001</v>
      </c>
      <c r="F454" s="12" t="s">
        <v>1338</v>
      </c>
      <c r="G454" s="12" t="s">
        <v>1339</v>
      </c>
      <c r="H454" s="12" t="s">
        <v>246</v>
      </c>
      <c r="I454" s="12" t="s">
        <v>247</v>
      </c>
      <c r="J454" s="12" t="s">
        <v>248</v>
      </c>
      <c r="K454" s="12">
        <v>330000</v>
      </c>
      <c r="N454" s="12">
        <v>227.66059000000001</v>
      </c>
      <c r="O454" s="12" t="s">
        <v>249</v>
      </c>
      <c r="P454" s="12" t="s">
        <v>250</v>
      </c>
      <c r="Q454" s="12" t="s">
        <v>1340</v>
      </c>
      <c r="R454" s="12">
        <v>56683.127916833277</v>
      </c>
      <c r="S454" s="12">
        <v>56683.127916833277</v>
      </c>
      <c r="T454" s="12">
        <v>12904.51424</v>
      </c>
      <c r="U454" s="12">
        <v>70.590382513524517</v>
      </c>
      <c r="V454" s="12">
        <v>70.590382513524517</v>
      </c>
      <c r="W454" s="12">
        <v>48.18</v>
      </c>
      <c r="X454" s="12">
        <v>48.18</v>
      </c>
      <c r="Y454" s="12" t="s">
        <v>252</v>
      </c>
      <c r="Z454" s="12" t="s">
        <v>253</v>
      </c>
      <c r="AA454" s="12" t="s">
        <v>254</v>
      </c>
      <c r="AB454" s="12">
        <v>130000</v>
      </c>
      <c r="AE454" s="12">
        <v>193.51150000000001</v>
      </c>
      <c r="AF454" s="12" t="s">
        <v>249</v>
      </c>
      <c r="AG454" s="12" t="s">
        <v>250</v>
      </c>
      <c r="AH454" s="12" t="s">
        <v>255</v>
      </c>
      <c r="AI454" s="12">
        <v>0</v>
      </c>
      <c r="AJ454" s="12">
        <v>0</v>
      </c>
      <c r="AK454" s="12">
        <v>0</v>
      </c>
      <c r="AL454" s="12">
        <v>0</v>
      </c>
      <c r="AM454" s="12">
        <v>0</v>
      </c>
      <c r="AN454" s="12">
        <v>0</v>
      </c>
      <c r="AO454" s="12" t="s">
        <v>256</v>
      </c>
      <c r="AP454" s="12" t="s">
        <v>257</v>
      </c>
      <c r="AQ454" s="12" t="s">
        <v>258</v>
      </c>
      <c r="AR454" s="12">
        <v>200000</v>
      </c>
      <c r="AU454" s="12">
        <v>29.026730000000001</v>
      </c>
      <c r="AV454" s="12" t="s">
        <v>249</v>
      </c>
      <c r="AW454" s="12" t="s">
        <v>250</v>
      </c>
      <c r="AX454" s="12" t="s">
        <v>255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</row>
    <row r="455" spans="1:72" hidden="1" x14ac:dyDescent="0.25">
      <c r="A455" s="12" t="s">
        <v>240</v>
      </c>
      <c r="B455" s="12" t="s">
        <v>1336</v>
      </c>
      <c r="C455" s="12" t="s">
        <v>1337</v>
      </c>
      <c r="D455" s="12" t="s">
        <v>271</v>
      </c>
      <c r="E455" s="12">
        <v>325.22940999999997</v>
      </c>
      <c r="F455" s="12" t="s">
        <v>1338</v>
      </c>
      <c r="G455" s="12" t="s">
        <v>1339</v>
      </c>
      <c r="H455" s="12" t="s">
        <v>246</v>
      </c>
      <c r="I455" s="12" t="s">
        <v>247</v>
      </c>
      <c r="J455" s="12" t="s">
        <v>248</v>
      </c>
      <c r="K455" s="12">
        <v>330000</v>
      </c>
      <c r="N455" s="12">
        <v>325.22940999999997</v>
      </c>
      <c r="O455" s="12" t="s">
        <v>249</v>
      </c>
      <c r="P455" s="12" t="s">
        <v>250</v>
      </c>
      <c r="Q455" s="12" t="s">
        <v>1340</v>
      </c>
      <c r="R455" s="12">
        <v>56683.127916833277</v>
      </c>
      <c r="S455" s="12">
        <v>56683.127916833277</v>
      </c>
      <c r="T455" s="12">
        <v>18435.020349999999</v>
      </c>
      <c r="U455" s="12">
        <v>70.590382513524517</v>
      </c>
      <c r="V455" s="12">
        <v>70.590382513524517</v>
      </c>
      <c r="W455" s="12">
        <v>48.18</v>
      </c>
      <c r="X455" s="12">
        <v>48.18</v>
      </c>
      <c r="Y455" s="12" t="s">
        <v>256</v>
      </c>
      <c r="Z455" s="12" t="s">
        <v>257</v>
      </c>
      <c r="AA455" s="12" t="s">
        <v>258</v>
      </c>
      <c r="AB455" s="12">
        <v>200000</v>
      </c>
      <c r="AE455" s="12">
        <v>276.44499999999999</v>
      </c>
      <c r="AF455" s="12" t="s">
        <v>249</v>
      </c>
      <c r="AG455" s="12" t="s">
        <v>250</v>
      </c>
      <c r="AH455" s="12" t="s">
        <v>255</v>
      </c>
      <c r="AI455" s="12">
        <v>0</v>
      </c>
      <c r="AJ455" s="12">
        <v>0</v>
      </c>
      <c r="AK455" s="12">
        <v>0</v>
      </c>
      <c r="AL455" s="12">
        <v>0</v>
      </c>
      <c r="AM455" s="12">
        <v>0</v>
      </c>
      <c r="AN455" s="12">
        <v>0</v>
      </c>
    </row>
    <row r="456" spans="1:72" hidden="1" x14ac:dyDescent="0.25">
      <c r="A456" s="12" t="s">
        <v>240</v>
      </c>
      <c r="B456" s="12" t="s">
        <v>1341</v>
      </c>
      <c r="C456" s="12" t="s">
        <v>1342</v>
      </c>
      <c r="D456" s="12" t="s">
        <v>621</v>
      </c>
      <c r="E456" s="12">
        <v>97.645880000000005</v>
      </c>
      <c r="F456" s="12" t="s">
        <v>1343</v>
      </c>
      <c r="G456" s="12" t="s">
        <v>1344</v>
      </c>
      <c r="H456" s="12" t="s">
        <v>18</v>
      </c>
      <c r="I456" s="12" t="s">
        <v>20</v>
      </c>
      <c r="J456" s="12" t="s">
        <v>1709</v>
      </c>
      <c r="K456" s="12">
        <v>100000</v>
      </c>
      <c r="N456" s="12">
        <v>97.645880000000005</v>
      </c>
      <c r="O456" s="12" t="s">
        <v>1726</v>
      </c>
      <c r="P456" s="12" t="s">
        <v>1727</v>
      </c>
      <c r="Q456" s="12" t="s">
        <v>1922</v>
      </c>
      <c r="R456" s="12">
        <v>44801.384004197149</v>
      </c>
      <c r="S456" s="12">
        <v>44801.384004197149</v>
      </c>
      <c r="T456" s="12">
        <v>4374.6706700000004</v>
      </c>
      <c r="U456" s="12">
        <v>41.056892978850932</v>
      </c>
      <c r="V456" s="12">
        <v>41.056892978850932</v>
      </c>
      <c r="W456" s="12">
        <v>65.47</v>
      </c>
      <c r="X456" s="12">
        <v>65.47</v>
      </c>
      <c r="Y456" s="12" t="s">
        <v>246</v>
      </c>
      <c r="Z456" s="12" t="s">
        <v>247</v>
      </c>
      <c r="AA456" s="12" t="s">
        <v>248</v>
      </c>
      <c r="AB456" s="12">
        <v>330000</v>
      </c>
      <c r="AE456" s="12">
        <v>97.645880000000005</v>
      </c>
      <c r="AF456" s="12" t="s">
        <v>249</v>
      </c>
      <c r="AG456" s="12" t="s">
        <v>250</v>
      </c>
      <c r="AH456" s="12" t="s">
        <v>1729</v>
      </c>
      <c r="AI456" s="12">
        <v>72807.185909893757</v>
      </c>
      <c r="AJ456" s="12">
        <v>7109.3219099999997</v>
      </c>
      <c r="AK456" s="12">
        <v>80.117866425938217</v>
      </c>
      <c r="AL456" s="12">
        <v>80.117866425938217</v>
      </c>
      <c r="AM456" s="12">
        <v>54.53</v>
      </c>
      <c r="AN456" s="12">
        <v>54.53</v>
      </c>
      <c r="AO456" s="12" t="s">
        <v>252</v>
      </c>
      <c r="AP456" s="12" t="s">
        <v>253</v>
      </c>
      <c r="AQ456" s="12" t="s">
        <v>254</v>
      </c>
      <c r="AR456" s="12">
        <v>130000</v>
      </c>
      <c r="AU456" s="12">
        <v>82.998999999999995</v>
      </c>
      <c r="AV456" s="12" t="s">
        <v>249</v>
      </c>
      <c r="AW456" s="12" t="s">
        <v>250</v>
      </c>
      <c r="AX456" s="12" t="s">
        <v>255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2" t="s">
        <v>256</v>
      </c>
      <c r="BF456" s="12" t="s">
        <v>257</v>
      </c>
      <c r="BG456" s="12" t="s">
        <v>258</v>
      </c>
      <c r="BH456" s="12">
        <v>200000</v>
      </c>
      <c r="BK456" s="12">
        <v>12.44985</v>
      </c>
      <c r="BL456" s="12" t="s">
        <v>249</v>
      </c>
      <c r="BM456" s="12" t="s">
        <v>250</v>
      </c>
      <c r="BN456" s="12" t="s">
        <v>255</v>
      </c>
      <c r="BO456" s="12">
        <v>0</v>
      </c>
      <c r="BP456" s="12">
        <v>0</v>
      </c>
      <c r="BQ456" s="12">
        <v>0</v>
      </c>
      <c r="BR456" s="12">
        <v>0</v>
      </c>
      <c r="BS456" s="12">
        <v>0</v>
      </c>
      <c r="BT456" s="12">
        <v>0</v>
      </c>
    </row>
    <row r="457" spans="1:72" hidden="1" x14ac:dyDescent="0.25">
      <c r="A457" s="12" t="s">
        <v>240</v>
      </c>
      <c r="B457" s="12" t="s">
        <v>1341</v>
      </c>
      <c r="C457" s="12" t="s">
        <v>1342</v>
      </c>
      <c r="D457" s="12" t="s">
        <v>621</v>
      </c>
      <c r="E457" s="12">
        <v>139.49412000000001</v>
      </c>
      <c r="F457" s="12" t="s">
        <v>1343</v>
      </c>
      <c r="G457" s="12" t="s">
        <v>1344</v>
      </c>
      <c r="H457" s="12" t="s">
        <v>18</v>
      </c>
      <c r="I457" s="12" t="s">
        <v>20</v>
      </c>
      <c r="J457" s="12" t="s">
        <v>1709</v>
      </c>
      <c r="K457" s="12">
        <v>100000</v>
      </c>
      <c r="N457" s="12">
        <v>139.49412000000001</v>
      </c>
      <c r="O457" s="12" t="s">
        <v>1726</v>
      </c>
      <c r="P457" s="12" t="s">
        <v>1727</v>
      </c>
      <c r="Q457" s="12" t="s">
        <v>1922</v>
      </c>
      <c r="R457" s="12">
        <v>44801.384004197149</v>
      </c>
      <c r="S457" s="12">
        <v>44801.384004197149</v>
      </c>
      <c r="T457" s="12">
        <v>6249.5295299999998</v>
      </c>
      <c r="U457" s="12">
        <v>41.056892978850932</v>
      </c>
      <c r="V457" s="12">
        <v>41.056892978850932</v>
      </c>
      <c r="W457" s="12">
        <v>65.47</v>
      </c>
      <c r="X457" s="12">
        <v>65.47</v>
      </c>
      <c r="Y457" s="12" t="s">
        <v>246</v>
      </c>
      <c r="Z457" s="12" t="s">
        <v>247</v>
      </c>
      <c r="AA457" s="12" t="s">
        <v>248</v>
      </c>
      <c r="AB457" s="12">
        <v>330000</v>
      </c>
      <c r="AE457" s="12">
        <v>139.49412000000001</v>
      </c>
      <c r="AF457" s="12" t="s">
        <v>249</v>
      </c>
      <c r="AG457" s="12" t="s">
        <v>250</v>
      </c>
      <c r="AH457" s="12" t="s">
        <v>1729</v>
      </c>
      <c r="AI457" s="12">
        <v>72807.185909893757</v>
      </c>
      <c r="AJ457" s="12">
        <v>10156.17416</v>
      </c>
      <c r="AK457" s="12">
        <v>80.117866425938217</v>
      </c>
      <c r="AL457" s="12">
        <v>80.117866425938217</v>
      </c>
      <c r="AM457" s="12">
        <v>54.53</v>
      </c>
      <c r="AN457" s="12">
        <v>54.53</v>
      </c>
      <c r="AO457" s="12" t="s">
        <v>256</v>
      </c>
      <c r="AP457" s="12" t="s">
        <v>257</v>
      </c>
      <c r="AQ457" s="12" t="s">
        <v>258</v>
      </c>
      <c r="AR457" s="12">
        <v>200000</v>
      </c>
      <c r="AU457" s="12">
        <v>118.57</v>
      </c>
      <c r="AV457" s="12" t="s">
        <v>249</v>
      </c>
      <c r="AW457" s="12" t="s">
        <v>250</v>
      </c>
      <c r="AX457" s="12" t="s">
        <v>255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</row>
    <row r="458" spans="1:72" x14ac:dyDescent="0.25">
      <c r="A458" s="12" t="s">
        <v>240</v>
      </c>
      <c r="B458" s="12" t="s">
        <v>159</v>
      </c>
      <c r="C458" s="12" t="s">
        <v>160</v>
      </c>
      <c r="D458" s="12" t="s">
        <v>265</v>
      </c>
      <c r="E458" s="12">
        <v>94.261179999999996</v>
      </c>
      <c r="F458" s="12" t="s">
        <v>1346</v>
      </c>
      <c r="G458" s="12" t="s">
        <v>1347</v>
      </c>
      <c r="H458" s="12" t="s">
        <v>15</v>
      </c>
      <c r="I458" s="12" t="s">
        <v>17</v>
      </c>
      <c r="J458" s="12" t="s">
        <v>1709</v>
      </c>
      <c r="K458" s="12">
        <v>150000</v>
      </c>
      <c r="N458" s="12">
        <v>94.261179999999996</v>
      </c>
      <c r="O458" s="12" t="s">
        <v>1714</v>
      </c>
      <c r="P458" s="12" t="s">
        <v>1715</v>
      </c>
      <c r="Q458" s="12" t="s">
        <v>1923</v>
      </c>
      <c r="R458" s="12">
        <v>25472.63397332864</v>
      </c>
      <c r="S458" s="12">
        <v>25472.63397332864</v>
      </c>
      <c r="T458" s="12">
        <v>2401.0804499999999</v>
      </c>
      <c r="U458" s="12">
        <v>32.392936021144997</v>
      </c>
      <c r="V458" s="12">
        <v>32.392936021144997</v>
      </c>
      <c r="W458" s="12">
        <v>47.18</v>
      </c>
      <c r="X458" s="12">
        <v>47.18</v>
      </c>
      <c r="Y458" s="12" t="s">
        <v>246</v>
      </c>
      <c r="Z458" s="12" t="s">
        <v>247</v>
      </c>
      <c r="AA458" s="12" t="s">
        <v>248</v>
      </c>
      <c r="AB458" s="12">
        <v>330000</v>
      </c>
      <c r="AE458" s="12">
        <v>94.261179999999996</v>
      </c>
      <c r="AF458" s="12" t="s">
        <v>249</v>
      </c>
      <c r="AG458" s="12" t="s">
        <v>250</v>
      </c>
      <c r="AH458" s="12" t="s">
        <v>1717</v>
      </c>
      <c r="AI458" s="12">
        <v>83635.64339466262</v>
      </c>
      <c r="AJ458" s="12">
        <v>7883.5941400000002</v>
      </c>
      <c r="AK458" s="12">
        <v>82.957548761313234</v>
      </c>
      <c r="AL458" s="12">
        <v>82.957548761313234</v>
      </c>
      <c r="AM458" s="12">
        <v>60.49</v>
      </c>
      <c r="AN458" s="12">
        <v>60.49</v>
      </c>
      <c r="AO458" s="12" t="s">
        <v>252</v>
      </c>
      <c r="AP458" s="12" t="s">
        <v>253</v>
      </c>
      <c r="AQ458" s="12" t="s">
        <v>254</v>
      </c>
      <c r="AR458" s="12">
        <v>130000</v>
      </c>
      <c r="AU458" s="12">
        <v>80.122</v>
      </c>
      <c r="AV458" s="12" t="s">
        <v>249</v>
      </c>
      <c r="AW458" s="12" t="s">
        <v>250</v>
      </c>
      <c r="AX458" s="12" t="s">
        <v>255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 t="s">
        <v>256</v>
      </c>
      <c r="BF458" s="12" t="s">
        <v>257</v>
      </c>
      <c r="BG458" s="12" t="s">
        <v>258</v>
      </c>
      <c r="BH458" s="12">
        <v>200000</v>
      </c>
      <c r="BK458" s="12">
        <v>12.0183</v>
      </c>
      <c r="BL458" s="12" t="s">
        <v>249</v>
      </c>
      <c r="BM458" s="12" t="s">
        <v>250</v>
      </c>
      <c r="BN458" s="12" t="s">
        <v>255</v>
      </c>
      <c r="BO458" s="12">
        <v>0</v>
      </c>
      <c r="BP458" s="12">
        <v>0</v>
      </c>
      <c r="BQ458" s="12">
        <v>0</v>
      </c>
      <c r="BR458" s="12">
        <v>0</v>
      </c>
      <c r="BS458" s="12">
        <v>0</v>
      </c>
      <c r="BT458" s="12">
        <v>0</v>
      </c>
    </row>
    <row r="459" spans="1:72" x14ac:dyDescent="0.25">
      <c r="A459" s="12" t="s">
        <v>240</v>
      </c>
      <c r="B459" s="12" t="s">
        <v>159</v>
      </c>
      <c r="C459" s="12" t="s">
        <v>160</v>
      </c>
      <c r="D459" s="12" t="s">
        <v>265</v>
      </c>
      <c r="E459" s="12">
        <v>134.65881999999999</v>
      </c>
      <c r="F459" s="12" t="s">
        <v>1346</v>
      </c>
      <c r="G459" s="12" t="s">
        <v>1347</v>
      </c>
      <c r="H459" s="12" t="s">
        <v>15</v>
      </c>
      <c r="I459" s="12" t="s">
        <v>17</v>
      </c>
      <c r="J459" s="12" t="s">
        <v>1709</v>
      </c>
      <c r="K459" s="12">
        <v>150000</v>
      </c>
      <c r="N459" s="12">
        <v>134.65881999999999</v>
      </c>
      <c r="O459" s="12" t="s">
        <v>1714</v>
      </c>
      <c r="P459" s="12" t="s">
        <v>1715</v>
      </c>
      <c r="Q459" s="12" t="s">
        <v>1923</v>
      </c>
      <c r="R459" s="12">
        <v>25472.63397332864</v>
      </c>
      <c r="S459" s="12">
        <v>25472.63397332864</v>
      </c>
      <c r="T459" s="12">
        <v>3430.11492</v>
      </c>
      <c r="U459" s="12">
        <v>32.392936021144997</v>
      </c>
      <c r="V459" s="12">
        <v>32.392936021144997</v>
      </c>
      <c r="W459" s="12">
        <v>47.18</v>
      </c>
      <c r="X459" s="12">
        <v>47.18</v>
      </c>
      <c r="Y459" s="12" t="s">
        <v>246</v>
      </c>
      <c r="Z459" s="12" t="s">
        <v>247</v>
      </c>
      <c r="AA459" s="12" t="s">
        <v>248</v>
      </c>
      <c r="AB459" s="12">
        <v>330000</v>
      </c>
      <c r="AE459" s="12">
        <v>134.65881999999999</v>
      </c>
      <c r="AF459" s="12" t="s">
        <v>249</v>
      </c>
      <c r="AG459" s="12" t="s">
        <v>250</v>
      </c>
      <c r="AH459" s="12" t="s">
        <v>1717</v>
      </c>
      <c r="AI459" s="12">
        <v>83635.64339466262</v>
      </c>
      <c r="AJ459" s="12">
        <v>11262.27735</v>
      </c>
      <c r="AK459" s="12">
        <v>82.957548761313234</v>
      </c>
      <c r="AL459" s="12">
        <v>82.957548761313234</v>
      </c>
      <c r="AM459" s="12">
        <v>60.49</v>
      </c>
      <c r="AN459" s="12">
        <v>60.49</v>
      </c>
      <c r="AO459" s="12" t="s">
        <v>256</v>
      </c>
      <c r="AP459" s="12" t="s">
        <v>257</v>
      </c>
      <c r="AQ459" s="12" t="s">
        <v>258</v>
      </c>
      <c r="AR459" s="12">
        <v>200000</v>
      </c>
      <c r="AU459" s="12">
        <v>114.46</v>
      </c>
      <c r="AV459" s="12" t="s">
        <v>249</v>
      </c>
      <c r="AW459" s="12" t="s">
        <v>250</v>
      </c>
      <c r="AX459" s="12" t="s">
        <v>255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</row>
    <row r="460" spans="1:72" hidden="1" x14ac:dyDescent="0.25">
      <c r="A460" s="12" t="s">
        <v>240</v>
      </c>
      <c r="B460" s="12" t="s">
        <v>1349</v>
      </c>
      <c r="C460" s="12" t="s">
        <v>1350</v>
      </c>
      <c r="D460" s="12" t="s">
        <v>366</v>
      </c>
      <c r="E460" s="12">
        <v>47.052349999999997</v>
      </c>
      <c r="F460" s="12" t="s">
        <v>1351</v>
      </c>
      <c r="G460" s="12" t="s">
        <v>1352</v>
      </c>
      <c r="H460" s="12" t="s">
        <v>27</v>
      </c>
      <c r="I460" s="12" t="s">
        <v>29</v>
      </c>
      <c r="J460" s="12" t="s">
        <v>1709</v>
      </c>
      <c r="K460" s="12">
        <v>50000</v>
      </c>
      <c r="N460" s="12">
        <v>47.052349999999997</v>
      </c>
      <c r="O460" s="12" t="s">
        <v>1759</v>
      </c>
      <c r="P460" s="12" t="s">
        <v>1760</v>
      </c>
      <c r="Q460" s="12" t="s">
        <v>1924</v>
      </c>
      <c r="R460" s="12">
        <v>16463.533082678459</v>
      </c>
      <c r="S460" s="12">
        <v>16463.533082678459</v>
      </c>
      <c r="T460" s="12">
        <v>774.64796999999999</v>
      </c>
      <c r="U460" s="12">
        <v>19.647621329171969</v>
      </c>
      <c r="V460" s="12">
        <v>19.647621329171969</v>
      </c>
      <c r="W460" s="12">
        <v>50.28</v>
      </c>
      <c r="X460" s="12">
        <v>50.28</v>
      </c>
      <c r="Y460" s="12" t="s">
        <v>246</v>
      </c>
      <c r="Z460" s="12" t="s">
        <v>247</v>
      </c>
      <c r="AA460" s="12" t="s">
        <v>248</v>
      </c>
      <c r="AB460" s="12">
        <v>330000</v>
      </c>
      <c r="AE460" s="12">
        <v>47.052349999999997</v>
      </c>
      <c r="AF460" s="12" t="s">
        <v>249</v>
      </c>
      <c r="AG460" s="12" t="s">
        <v>250</v>
      </c>
      <c r="AH460" s="12" t="s">
        <v>1762</v>
      </c>
      <c r="AI460" s="12">
        <v>185603.43542939529</v>
      </c>
      <c r="AJ460" s="12">
        <v>8733.0783499999998</v>
      </c>
      <c r="AK460" s="12">
        <v>171.94796859486169</v>
      </c>
      <c r="AL460" s="12">
        <v>171.94796859486169</v>
      </c>
      <c r="AM460" s="12">
        <v>64.760000000000005</v>
      </c>
      <c r="AN460" s="12">
        <v>64.760000000000005</v>
      </c>
      <c r="AO460" s="12" t="s">
        <v>252</v>
      </c>
      <c r="AP460" s="12" t="s">
        <v>253</v>
      </c>
      <c r="AQ460" s="12" t="s">
        <v>254</v>
      </c>
      <c r="AR460" s="12">
        <v>130000</v>
      </c>
      <c r="AU460" s="12">
        <v>39.994500000000002</v>
      </c>
      <c r="AV460" s="12" t="s">
        <v>249</v>
      </c>
      <c r="AW460" s="12" t="s">
        <v>250</v>
      </c>
      <c r="AX460" s="12" t="s">
        <v>255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  <c r="BE460" s="12" t="s">
        <v>256</v>
      </c>
      <c r="BF460" s="12" t="s">
        <v>257</v>
      </c>
      <c r="BG460" s="12" t="s">
        <v>258</v>
      </c>
      <c r="BH460" s="12">
        <v>200000</v>
      </c>
      <c r="BK460" s="12">
        <v>5.99918</v>
      </c>
      <c r="BL460" s="12" t="s">
        <v>249</v>
      </c>
      <c r="BM460" s="12" t="s">
        <v>250</v>
      </c>
      <c r="BN460" s="12" t="s">
        <v>255</v>
      </c>
      <c r="BO460" s="12">
        <v>0</v>
      </c>
      <c r="BP460" s="12">
        <v>0</v>
      </c>
      <c r="BQ460" s="12">
        <v>0</v>
      </c>
      <c r="BR460" s="12">
        <v>0</v>
      </c>
      <c r="BS460" s="12">
        <v>0</v>
      </c>
      <c r="BT460" s="12">
        <v>0</v>
      </c>
    </row>
    <row r="461" spans="1:72" hidden="1" x14ac:dyDescent="0.25">
      <c r="A461" s="12" t="s">
        <v>240</v>
      </c>
      <c r="B461" s="12" t="s">
        <v>1349</v>
      </c>
      <c r="C461" s="12" t="s">
        <v>1350</v>
      </c>
      <c r="D461" s="12" t="s">
        <v>366</v>
      </c>
      <c r="E461" s="12">
        <v>67.217650000000006</v>
      </c>
      <c r="F461" s="12" t="s">
        <v>1351</v>
      </c>
      <c r="G461" s="12" t="s">
        <v>1352</v>
      </c>
      <c r="H461" s="12" t="s">
        <v>27</v>
      </c>
      <c r="I461" s="12" t="s">
        <v>29</v>
      </c>
      <c r="J461" s="12" t="s">
        <v>1709</v>
      </c>
      <c r="K461" s="12">
        <v>50000</v>
      </c>
      <c r="N461" s="12">
        <v>67.217650000000006</v>
      </c>
      <c r="O461" s="12" t="s">
        <v>1759</v>
      </c>
      <c r="P461" s="12" t="s">
        <v>1760</v>
      </c>
      <c r="Q461" s="12" t="s">
        <v>1924</v>
      </c>
      <c r="R461" s="12">
        <v>16463.533082678459</v>
      </c>
      <c r="S461" s="12">
        <v>16463.533082678459</v>
      </c>
      <c r="T461" s="12">
        <v>1106.63996</v>
      </c>
      <c r="U461" s="12">
        <v>19.647621329171969</v>
      </c>
      <c r="V461" s="12">
        <v>19.647621329171969</v>
      </c>
      <c r="W461" s="12">
        <v>50.28</v>
      </c>
      <c r="X461" s="12">
        <v>50.28</v>
      </c>
      <c r="Y461" s="12" t="s">
        <v>246</v>
      </c>
      <c r="Z461" s="12" t="s">
        <v>247</v>
      </c>
      <c r="AA461" s="12" t="s">
        <v>248</v>
      </c>
      <c r="AB461" s="12">
        <v>330000</v>
      </c>
      <c r="AE461" s="12">
        <v>67.217650000000006</v>
      </c>
      <c r="AF461" s="12" t="s">
        <v>249</v>
      </c>
      <c r="AG461" s="12" t="s">
        <v>250</v>
      </c>
      <c r="AH461" s="12" t="s">
        <v>1762</v>
      </c>
      <c r="AI461" s="12">
        <v>185603.43542939529</v>
      </c>
      <c r="AJ461" s="12">
        <v>12475.826220000001</v>
      </c>
      <c r="AK461" s="12">
        <v>171.94796859486169</v>
      </c>
      <c r="AL461" s="12">
        <v>171.94796859486169</v>
      </c>
      <c r="AM461" s="12">
        <v>64.760000000000005</v>
      </c>
      <c r="AN461" s="12">
        <v>64.760000000000005</v>
      </c>
      <c r="AO461" s="12" t="s">
        <v>256</v>
      </c>
      <c r="AP461" s="12" t="s">
        <v>257</v>
      </c>
      <c r="AQ461" s="12" t="s">
        <v>258</v>
      </c>
      <c r="AR461" s="12">
        <v>200000</v>
      </c>
      <c r="AU461" s="12">
        <v>57.134999999999998</v>
      </c>
      <c r="AV461" s="12" t="s">
        <v>249</v>
      </c>
      <c r="AW461" s="12" t="s">
        <v>250</v>
      </c>
      <c r="AX461" s="12" t="s">
        <v>255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</row>
    <row r="462" spans="1:72" hidden="1" x14ac:dyDescent="0.25">
      <c r="A462" s="12" t="s">
        <v>240</v>
      </c>
      <c r="B462" s="12" t="s">
        <v>1354</v>
      </c>
      <c r="C462" s="12" t="s">
        <v>1355</v>
      </c>
      <c r="D462" s="12" t="s">
        <v>338</v>
      </c>
      <c r="E462" s="12">
        <v>69.715879999999999</v>
      </c>
      <c r="F462" s="12" t="s">
        <v>1356</v>
      </c>
      <c r="G462" s="12" t="s">
        <v>1357</v>
      </c>
      <c r="H462" s="12" t="s">
        <v>39</v>
      </c>
      <c r="I462" s="12" t="s">
        <v>41</v>
      </c>
      <c r="J462" s="12" t="s">
        <v>1709</v>
      </c>
      <c r="K462" s="12">
        <v>150000</v>
      </c>
      <c r="N462" s="12">
        <v>69.715879999999999</v>
      </c>
      <c r="O462" s="12" t="s">
        <v>1741</v>
      </c>
      <c r="P462" s="12" t="s">
        <v>1742</v>
      </c>
      <c r="Q462" s="12" t="s">
        <v>1925</v>
      </c>
      <c r="R462" s="12">
        <v>31684.698513220061</v>
      </c>
      <c r="S462" s="12">
        <v>31684.698513220061</v>
      </c>
      <c r="T462" s="12">
        <v>2208.9267199999999</v>
      </c>
      <c r="U462" s="12">
        <v>37.087934289760639</v>
      </c>
      <c r="V462" s="12">
        <v>37.087934289760639</v>
      </c>
      <c r="W462" s="12">
        <v>51.26</v>
      </c>
      <c r="X462" s="12">
        <v>51.26</v>
      </c>
      <c r="Y462" s="12" t="s">
        <v>246</v>
      </c>
      <c r="Z462" s="12" t="s">
        <v>247</v>
      </c>
      <c r="AA462" s="12" t="s">
        <v>248</v>
      </c>
      <c r="AB462" s="12">
        <v>330000</v>
      </c>
      <c r="AE462" s="12">
        <v>69.715879999999999</v>
      </c>
      <c r="AF462" s="12" t="s">
        <v>249</v>
      </c>
      <c r="AG462" s="12" t="s">
        <v>250</v>
      </c>
      <c r="AH462" s="12" t="s">
        <v>1744</v>
      </c>
      <c r="AI462" s="12">
        <v>195498.2459899674</v>
      </c>
      <c r="AJ462" s="12">
        <v>13629.33272</v>
      </c>
      <c r="AK462" s="12">
        <v>201.67779500325199</v>
      </c>
      <c r="AL462" s="12">
        <v>201.67779500325199</v>
      </c>
      <c r="AM462" s="12">
        <v>58.16</v>
      </c>
      <c r="AN462" s="12">
        <v>58.16</v>
      </c>
      <c r="AO462" s="12" t="s">
        <v>252</v>
      </c>
      <c r="AP462" s="12" t="s">
        <v>253</v>
      </c>
      <c r="AQ462" s="12" t="s">
        <v>254</v>
      </c>
      <c r="AR462" s="12">
        <v>130000</v>
      </c>
      <c r="AU462" s="12">
        <v>59.258499999999998</v>
      </c>
      <c r="AV462" s="12" t="s">
        <v>249</v>
      </c>
      <c r="AW462" s="12" t="s">
        <v>250</v>
      </c>
      <c r="AX462" s="12" t="s">
        <v>255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 t="s">
        <v>256</v>
      </c>
      <c r="BF462" s="12" t="s">
        <v>257</v>
      </c>
      <c r="BG462" s="12" t="s">
        <v>258</v>
      </c>
      <c r="BH462" s="12">
        <v>200000</v>
      </c>
      <c r="BK462" s="12">
        <v>8.8887800000000006</v>
      </c>
      <c r="BL462" s="12" t="s">
        <v>249</v>
      </c>
      <c r="BM462" s="12" t="s">
        <v>250</v>
      </c>
      <c r="BN462" s="12" t="s">
        <v>255</v>
      </c>
      <c r="BO462" s="12">
        <v>0</v>
      </c>
      <c r="BP462" s="12">
        <v>0</v>
      </c>
      <c r="BQ462" s="12">
        <v>0</v>
      </c>
      <c r="BR462" s="12">
        <v>0</v>
      </c>
      <c r="BS462" s="12">
        <v>0</v>
      </c>
      <c r="BT462" s="12">
        <v>0</v>
      </c>
    </row>
    <row r="463" spans="1:72" hidden="1" x14ac:dyDescent="0.25">
      <c r="A463" s="12" t="s">
        <v>240</v>
      </c>
      <c r="B463" s="12" t="s">
        <v>1354</v>
      </c>
      <c r="C463" s="12" t="s">
        <v>1355</v>
      </c>
      <c r="D463" s="12" t="s">
        <v>338</v>
      </c>
      <c r="E463" s="12">
        <v>99.594120000000004</v>
      </c>
      <c r="F463" s="12" t="s">
        <v>1356</v>
      </c>
      <c r="G463" s="12" t="s">
        <v>1357</v>
      </c>
      <c r="H463" s="12" t="s">
        <v>39</v>
      </c>
      <c r="I463" s="12" t="s">
        <v>41</v>
      </c>
      <c r="J463" s="12" t="s">
        <v>1709</v>
      </c>
      <c r="K463" s="12">
        <v>150000</v>
      </c>
      <c r="N463" s="12">
        <v>99.594120000000004</v>
      </c>
      <c r="O463" s="12" t="s">
        <v>1741</v>
      </c>
      <c r="P463" s="12" t="s">
        <v>1742</v>
      </c>
      <c r="Q463" s="12" t="s">
        <v>1925</v>
      </c>
      <c r="R463" s="12">
        <v>31684.698513220061</v>
      </c>
      <c r="S463" s="12">
        <v>31684.698513220061</v>
      </c>
      <c r="T463" s="12">
        <v>3155.60959</v>
      </c>
      <c r="U463" s="12">
        <v>37.087934289760639</v>
      </c>
      <c r="V463" s="12">
        <v>37.087934289760639</v>
      </c>
      <c r="W463" s="12">
        <v>51.26</v>
      </c>
      <c r="X463" s="12">
        <v>51.26</v>
      </c>
      <c r="Y463" s="12" t="s">
        <v>246</v>
      </c>
      <c r="Z463" s="12" t="s">
        <v>247</v>
      </c>
      <c r="AA463" s="12" t="s">
        <v>248</v>
      </c>
      <c r="AB463" s="12">
        <v>330000</v>
      </c>
      <c r="AE463" s="12">
        <v>99.594120000000004</v>
      </c>
      <c r="AF463" s="12" t="s">
        <v>249</v>
      </c>
      <c r="AG463" s="12" t="s">
        <v>250</v>
      </c>
      <c r="AH463" s="12" t="s">
        <v>1744</v>
      </c>
      <c r="AI463" s="12">
        <v>195498.2459899674</v>
      </c>
      <c r="AJ463" s="12">
        <v>19470.475310000002</v>
      </c>
      <c r="AK463" s="12">
        <v>201.67779500325199</v>
      </c>
      <c r="AL463" s="12">
        <v>201.67779500325199</v>
      </c>
      <c r="AM463" s="12">
        <v>58.16</v>
      </c>
      <c r="AN463" s="12">
        <v>58.16</v>
      </c>
      <c r="AO463" s="12" t="s">
        <v>256</v>
      </c>
      <c r="AP463" s="12" t="s">
        <v>257</v>
      </c>
      <c r="AQ463" s="12" t="s">
        <v>258</v>
      </c>
      <c r="AR463" s="12">
        <v>200000</v>
      </c>
      <c r="AU463" s="12">
        <v>84.655000000000001</v>
      </c>
      <c r="AV463" s="12" t="s">
        <v>249</v>
      </c>
      <c r="AW463" s="12" t="s">
        <v>250</v>
      </c>
      <c r="AX463" s="12" t="s">
        <v>255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</row>
    <row r="464" spans="1:72" hidden="1" x14ac:dyDescent="0.25">
      <c r="A464" s="12" t="s">
        <v>240</v>
      </c>
      <c r="B464" s="12" t="s">
        <v>1359</v>
      </c>
      <c r="C464" s="12" t="s">
        <v>1360</v>
      </c>
      <c r="D464" s="12" t="s">
        <v>350</v>
      </c>
      <c r="E464" s="12">
        <v>329.17705999999998</v>
      </c>
      <c r="F464" s="12" t="s">
        <v>1361</v>
      </c>
      <c r="G464" s="12" t="s">
        <v>1362</v>
      </c>
      <c r="H464" s="12" t="s">
        <v>246</v>
      </c>
      <c r="I464" s="12" t="s">
        <v>247</v>
      </c>
      <c r="J464" s="12" t="s">
        <v>248</v>
      </c>
      <c r="K464" s="12">
        <v>330000</v>
      </c>
      <c r="N464" s="12">
        <v>329.17705999999998</v>
      </c>
      <c r="O464" s="12" t="s">
        <v>249</v>
      </c>
      <c r="P464" s="12" t="s">
        <v>250</v>
      </c>
      <c r="Q464" s="12" t="s">
        <v>1363</v>
      </c>
      <c r="R464" s="12">
        <v>25728.323155186659</v>
      </c>
      <c r="S464" s="12">
        <v>25728.323155186659</v>
      </c>
      <c r="T464" s="12">
        <v>8469.1737400000002</v>
      </c>
      <c r="U464" s="12">
        <v>29.22217970395592</v>
      </c>
      <c r="V464" s="12">
        <v>29.22217970395592</v>
      </c>
      <c r="W464" s="12">
        <v>52.83</v>
      </c>
      <c r="X464" s="12">
        <v>52.83</v>
      </c>
      <c r="Y464" s="12" t="s">
        <v>252</v>
      </c>
      <c r="Z464" s="12" t="s">
        <v>253</v>
      </c>
      <c r="AA464" s="12" t="s">
        <v>254</v>
      </c>
      <c r="AB464" s="12">
        <v>130000</v>
      </c>
      <c r="AE464" s="12">
        <v>279.8005</v>
      </c>
      <c r="AF464" s="12" t="s">
        <v>249</v>
      </c>
      <c r="AG464" s="12" t="s">
        <v>250</v>
      </c>
      <c r="AH464" s="12" t="s">
        <v>255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2">
        <v>0</v>
      </c>
      <c r="AO464" s="12" t="s">
        <v>256</v>
      </c>
      <c r="AP464" s="12" t="s">
        <v>257</v>
      </c>
      <c r="AQ464" s="12" t="s">
        <v>258</v>
      </c>
      <c r="AR464" s="12">
        <v>200000</v>
      </c>
      <c r="AU464" s="12">
        <v>41.970080000000003</v>
      </c>
      <c r="AV464" s="12" t="s">
        <v>249</v>
      </c>
      <c r="AW464" s="12" t="s">
        <v>250</v>
      </c>
      <c r="AX464" s="12" t="s">
        <v>255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</row>
    <row r="465" spans="1:72" hidden="1" x14ac:dyDescent="0.25">
      <c r="A465" s="12" t="s">
        <v>240</v>
      </c>
      <c r="B465" s="12" t="s">
        <v>1359</v>
      </c>
      <c r="C465" s="12" t="s">
        <v>1360</v>
      </c>
      <c r="D465" s="12" t="s">
        <v>350</v>
      </c>
      <c r="E465" s="12">
        <v>470.25294000000002</v>
      </c>
      <c r="F465" s="12" t="s">
        <v>1361</v>
      </c>
      <c r="G465" s="12" t="s">
        <v>1362</v>
      </c>
      <c r="H465" s="12" t="s">
        <v>246</v>
      </c>
      <c r="I465" s="12" t="s">
        <v>247</v>
      </c>
      <c r="J465" s="12" t="s">
        <v>248</v>
      </c>
      <c r="K465" s="12">
        <v>330000</v>
      </c>
      <c r="N465" s="12">
        <v>470.25294000000002</v>
      </c>
      <c r="O465" s="12" t="s">
        <v>249</v>
      </c>
      <c r="P465" s="12" t="s">
        <v>250</v>
      </c>
      <c r="Q465" s="12" t="s">
        <v>1363</v>
      </c>
      <c r="R465" s="12">
        <v>25728.323155186659</v>
      </c>
      <c r="S465" s="12">
        <v>25728.323155186659</v>
      </c>
      <c r="T465" s="12">
        <v>12098.81964</v>
      </c>
      <c r="U465" s="12">
        <v>29.22217970395592</v>
      </c>
      <c r="V465" s="12">
        <v>29.22217970395592</v>
      </c>
      <c r="W465" s="12">
        <v>52.83</v>
      </c>
      <c r="X465" s="12">
        <v>52.83</v>
      </c>
      <c r="Y465" s="12" t="s">
        <v>256</v>
      </c>
      <c r="Z465" s="12" t="s">
        <v>257</v>
      </c>
      <c r="AA465" s="12" t="s">
        <v>258</v>
      </c>
      <c r="AB465" s="12">
        <v>200000</v>
      </c>
      <c r="AE465" s="12">
        <v>399.71499999999997</v>
      </c>
      <c r="AF465" s="12" t="s">
        <v>249</v>
      </c>
      <c r="AG465" s="12" t="s">
        <v>250</v>
      </c>
      <c r="AH465" s="12" t="s">
        <v>255</v>
      </c>
      <c r="AI465" s="12">
        <v>0</v>
      </c>
      <c r="AJ465" s="12">
        <v>0</v>
      </c>
      <c r="AK465" s="12">
        <v>0</v>
      </c>
      <c r="AL465" s="12">
        <v>0</v>
      </c>
      <c r="AM465" s="12">
        <v>0</v>
      </c>
      <c r="AN465" s="12">
        <v>0</v>
      </c>
    </row>
    <row r="466" spans="1:72" hidden="1" x14ac:dyDescent="0.25">
      <c r="A466" s="12" t="s">
        <v>240</v>
      </c>
      <c r="B466" s="12" t="s">
        <v>1364</v>
      </c>
      <c r="C466" s="12" t="s">
        <v>1365</v>
      </c>
      <c r="D466" s="12" t="s">
        <v>243</v>
      </c>
      <c r="E466" s="12">
        <v>137.28235000000001</v>
      </c>
      <c r="F466" s="12" t="s">
        <v>1366</v>
      </c>
      <c r="G466" s="12" t="s">
        <v>1367</v>
      </c>
      <c r="H466" s="12" t="s">
        <v>246</v>
      </c>
      <c r="I466" s="12" t="s">
        <v>247</v>
      </c>
      <c r="J466" s="12" t="s">
        <v>248</v>
      </c>
      <c r="K466" s="12">
        <v>330000</v>
      </c>
      <c r="N466" s="12">
        <v>137.28235000000001</v>
      </c>
      <c r="O466" s="12" t="s">
        <v>249</v>
      </c>
      <c r="P466" s="12" t="s">
        <v>250</v>
      </c>
      <c r="Q466" s="12" t="s">
        <v>1368</v>
      </c>
      <c r="R466" s="12">
        <v>5569.785173218439</v>
      </c>
      <c r="S466" s="12">
        <v>5569.785173218439</v>
      </c>
      <c r="T466" s="12">
        <v>764.63322000000005</v>
      </c>
      <c r="U466" s="12">
        <v>10.225262223340399</v>
      </c>
      <c r="V466" s="12">
        <v>10.225262223340399</v>
      </c>
      <c r="W466" s="12">
        <v>32.68</v>
      </c>
      <c r="X466" s="12">
        <v>32.68</v>
      </c>
      <c r="Y466" s="12" t="s">
        <v>252</v>
      </c>
      <c r="Z466" s="12" t="s">
        <v>253</v>
      </c>
      <c r="AA466" s="12" t="s">
        <v>254</v>
      </c>
      <c r="AB466" s="12">
        <v>130000</v>
      </c>
      <c r="AE466" s="12">
        <v>116.69</v>
      </c>
      <c r="AF466" s="12" t="s">
        <v>249</v>
      </c>
      <c r="AG466" s="12" t="s">
        <v>250</v>
      </c>
      <c r="AH466" s="12" t="s">
        <v>255</v>
      </c>
      <c r="AI466" s="12">
        <v>0</v>
      </c>
      <c r="AJ466" s="12">
        <v>0</v>
      </c>
      <c r="AK466" s="12">
        <v>0</v>
      </c>
      <c r="AL466" s="12">
        <v>0</v>
      </c>
      <c r="AM466" s="12">
        <v>0</v>
      </c>
      <c r="AN466" s="12">
        <v>0</v>
      </c>
      <c r="AO466" s="12" t="s">
        <v>256</v>
      </c>
      <c r="AP466" s="12" t="s">
        <v>257</v>
      </c>
      <c r="AQ466" s="12" t="s">
        <v>258</v>
      </c>
      <c r="AR466" s="12">
        <v>200000</v>
      </c>
      <c r="AU466" s="12">
        <v>17.503499999999999</v>
      </c>
      <c r="AV466" s="12" t="s">
        <v>249</v>
      </c>
      <c r="AW466" s="12" t="s">
        <v>250</v>
      </c>
      <c r="AX466" s="12" t="s">
        <v>255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</row>
    <row r="467" spans="1:72" hidden="1" x14ac:dyDescent="0.25">
      <c r="A467" s="12" t="s">
        <v>240</v>
      </c>
      <c r="B467" s="12" t="s">
        <v>1364</v>
      </c>
      <c r="C467" s="12" t="s">
        <v>1365</v>
      </c>
      <c r="D467" s="12" t="s">
        <v>243</v>
      </c>
      <c r="E467" s="12">
        <v>196.11765</v>
      </c>
      <c r="F467" s="12" t="s">
        <v>1366</v>
      </c>
      <c r="G467" s="12" t="s">
        <v>1367</v>
      </c>
      <c r="H467" s="12" t="s">
        <v>246</v>
      </c>
      <c r="I467" s="12" t="s">
        <v>247</v>
      </c>
      <c r="J467" s="12" t="s">
        <v>248</v>
      </c>
      <c r="K467" s="12">
        <v>330000</v>
      </c>
      <c r="N467" s="12">
        <v>196.11765</v>
      </c>
      <c r="O467" s="12" t="s">
        <v>249</v>
      </c>
      <c r="P467" s="12" t="s">
        <v>250</v>
      </c>
      <c r="Q467" s="12" t="s">
        <v>1368</v>
      </c>
      <c r="R467" s="12">
        <v>5569.785173218439</v>
      </c>
      <c r="S467" s="12">
        <v>5569.785173218439</v>
      </c>
      <c r="T467" s="12">
        <v>1092.3331599999999</v>
      </c>
      <c r="U467" s="12">
        <v>10.225262223340399</v>
      </c>
      <c r="V467" s="12">
        <v>10.225262223340399</v>
      </c>
      <c r="W467" s="12">
        <v>32.68</v>
      </c>
      <c r="X467" s="12">
        <v>32.68</v>
      </c>
      <c r="Y467" s="12" t="s">
        <v>256</v>
      </c>
      <c r="Z467" s="12" t="s">
        <v>257</v>
      </c>
      <c r="AA467" s="12" t="s">
        <v>258</v>
      </c>
      <c r="AB467" s="12">
        <v>200000</v>
      </c>
      <c r="AE467" s="12">
        <v>166.7</v>
      </c>
      <c r="AF467" s="12" t="s">
        <v>249</v>
      </c>
      <c r="AG467" s="12" t="s">
        <v>250</v>
      </c>
      <c r="AH467" s="12" t="s">
        <v>255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2">
        <v>0</v>
      </c>
    </row>
    <row r="468" spans="1:72" hidden="1" x14ac:dyDescent="0.25">
      <c r="A468" s="12" t="s">
        <v>240</v>
      </c>
      <c r="B468" s="12" t="s">
        <v>1369</v>
      </c>
      <c r="C468" s="12" t="s">
        <v>1370</v>
      </c>
      <c r="D468" s="12" t="s">
        <v>621</v>
      </c>
      <c r="E468" s="12">
        <v>314.70765</v>
      </c>
      <c r="F468" s="12" t="s">
        <v>1371</v>
      </c>
      <c r="G468" s="12" t="s">
        <v>1372</v>
      </c>
      <c r="H468" s="12" t="s">
        <v>246</v>
      </c>
      <c r="I468" s="12" t="s">
        <v>247</v>
      </c>
      <c r="J468" s="12" t="s">
        <v>248</v>
      </c>
      <c r="K468" s="12">
        <v>330000</v>
      </c>
      <c r="N468" s="12">
        <v>314.70765</v>
      </c>
      <c r="O468" s="12" t="s">
        <v>249</v>
      </c>
      <c r="P468" s="12" t="s">
        <v>250</v>
      </c>
      <c r="Q468" s="12" t="s">
        <v>1373</v>
      </c>
      <c r="R468" s="12">
        <v>73032.815956193095</v>
      </c>
      <c r="S468" s="12">
        <v>73032.815956193095</v>
      </c>
      <c r="T468" s="12">
        <v>22983.985669999998</v>
      </c>
      <c r="U468" s="12">
        <v>94.964448016353771</v>
      </c>
      <c r="V468" s="12">
        <v>94.964448016353771</v>
      </c>
      <c r="W468" s="12">
        <v>46.14</v>
      </c>
      <c r="X468" s="12">
        <v>46.14</v>
      </c>
      <c r="Y468" s="12" t="s">
        <v>252</v>
      </c>
      <c r="Z468" s="12" t="s">
        <v>253</v>
      </c>
      <c r="AA468" s="12" t="s">
        <v>254</v>
      </c>
      <c r="AB468" s="12">
        <v>130000</v>
      </c>
      <c r="AE468" s="12">
        <v>267.50150000000002</v>
      </c>
      <c r="AF468" s="12" t="s">
        <v>249</v>
      </c>
      <c r="AG468" s="12" t="s">
        <v>250</v>
      </c>
      <c r="AH468" s="12" t="s">
        <v>255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2">
        <v>0</v>
      </c>
      <c r="AO468" s="12" t="s">
        <v>256</v>
      </c>
      <c r="AP468" s="12" t="s">
        <v>257</v>
      </c>
      <c r="AQ468" s="12" t="s">
        <v>258</v>
      </c>
      <c r="AR468" s="12">
        <v>200000</v>
      </c>
      <c r="AU468" s="12">
        <v>40.125230000000002</v>
      </c>
      <c r="AV468" s="12" t="s">
        <v>249</v>
      </c>
      <c r="AW468" s="12" t="s">
        <v>250</v>
      </c>
      <c r="AX468" s="12" t="s">
        <v>255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</row>
    <row r="469" spans="1:72" hidden="1" x14ac:dyDescent="0.25">
      <c r="A469" s="12" t="s">
        <v>240</v>
      </c>
      <c r="B469" s="12" t="s">
        <v>1369</v>
      </c>
      <c r="C469" s="12" t="s">
        <v>1370</v>
      </c>
      <c r="D469" s="12" t="s">
        <v>621</v>
      </c>
      <c r="E469" s="12">
        <v>449.58235000000002</v>
      </c>
      <c r="F469" s="12" t="s">
        <v>1371</v>
      </c>
      <c r="G469" s="12" t="s">
        <v>1372</v>
      </c>
      <c r="H469" s="12" t="s">
        <v>246</v>
      </c>
      <c r="I469" s="12" t="s">
        <v>247</v>
      </c>
      <c r="J469" s="12" t="s">
        <v>248</v>
      </c>
      <c r="K469" s="12">
        <v>330000</v>
      </c>
      <c r="N469" s="12">
        <v>449.58235000000002</v>
      </c>
      <c r="O469" s="12" t="s">
        <v>249</v>
      </c>
      <c r="P469" s="12" t="s">
        <v>250</v>
      </c>
      <c r="Q469" s="12" t="s">
        <v>1373</v>
      </c>
      <c r="R469" s="12">
        <v>73032.815956193095</v>
      </c>
      <c r="S469" s="12">
        <v>73032.815956193095</v>
      </c>
      <c r="T469" s="12">
        <v>32834.265240000001</v>
      </c>
      <c r="U469" s="12">
        <v>94.964448016353771</v>
      </c>
      <c r="V469" s="12">
        <v>94.964448016353771</v>
      </c>
      <c r="W469" s="12">
        <v>46.14</v>
      </c>
      <c r="X469" s="12">
        <v>46.14</v>
      </c>
      <c r="Y469" s="12" t="s">
        <v>256</v>
      </c>
      <c r="Z469" s="12" t="s">
        <v>257</v>
      </c>
      <c r="AA469" s="12" t="s">
        <v>258</v>
      </c>
      <c r="AB469" s="12">
        <v>200000</v>
      </c>
      <c r="AE469" s="12">
        <v>382.14499999999998</v>
      </c>
      <c r="AF469" s="12" t="s">
        <v>249</v>
      </c>
      <c r="AG469" s="12" t="s">
        <v>250</v>
      </c>
      <c r="AH469" s="12" t="s">
        <v>255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2">
        <v>0</v>
      </c>
    </row>
    <row r="470" spans="1:72" hidden="1" x14ac:dyDescent="0.25">
      <c r="A470" s="12" t="s">
        <v>240</v>
      </c>
      <c r="B470" s="12" t="s">
        <v>1374</v>
      </c>
      <c r="C470" s="12" t="s">
        <v>1375</v>
      </c>
      <c r="D470" s="12" t="s">
        <v>261</v>
      </c>
      <c r="E470" s="12">
        <v>286.44824</v>
      </c>
      <c r="F470" s="12" t="s">
        <v>1376</v>
      </c>
      <c r="G470" s="12" t="s">
        <v>1377</v>
      </c>
      <c r="H470" s="12" t="s">
        <v>30</v>
      </c>
      <c r="I470" s="12" t="s">
        <v>32</v>
      </c>
      <c r="J470" s="12" t="s">
        <v>1709</v>
      </c>
      <c r="K470" s="12">
        <v>150000</v>
      </c>
      <c r="N470" s="12">
        <v>286.44824</v>
      </c>
      <c r="O470" s="12" t="s">
        <v>1710</v>
      </c>
      <c r="P470" s="12" t="s">
        <v>1711</v>
      </c>
      <c r="Q470" s="12" t="s">
        <v>1926</v>
      </c>
      <c r="R470" s="12">
        <v>11795.04928873565</v>
      </c>
      <c r="S470" s="12">
        <v>11795.04928873565</v>
      </c>
      <c r="T470" s="12">
        <v>3378.6710499999999</v>
      </c>
      <c r="U470" s="12">
        <v>13.86918506025448</v>
      </c>
      <c r="V470" s="12">
        <v>13.86918506025448</v>
      </c>
      <c r="W470" s="12">
        <v>51.03</v>
      </c>
      <c r="X470" s="12">
        <v>51.03</v>
      </c>
      <c r="Y470" s="12" t="s">
        <v>246</v>
      </c>
      <c r="Z470" s="12" t="s">
        <v>247</v>
      </c>
      <c r="AA470" s="12" t="s">
        <v>248</v>
      </c>
      <c r="AB470" s="12">
        <v>330000</v>
      </c>
      <c r="AE470" s="12">
        <v>286.44824</v>
      </c>
      <c r="AF470" s="12" t="s">
        <v>249</v>
      </c>
      <c r="AG470" s="12" t="s">
        <v>250</v>
      </c>
      <c r="AH470" s="12" t="s">
        <v>1713</v>
      </c>
      <c r="AI470" s="12">
        <v>126661.25476523839</v>
      </c>
      <c r="AJ470" s="12">
        <v>36281.892910000002</v>
      </c>
      <c r="AK470" s="12">
        <v>143.21093521542059</v>
      </c>
      <c r="AL470" s="12">
        <v>143.21093521542059</v>
      </c>
      <c r="AM470" s="12">
        <v>53.07</v>
      </c>
      <c r="AN470" s="12">
        <v>53.07</v>
      </c>
      <c r="AO470" s="12" t="s">
        <v>252</v>
      </c>
      <c r="AP470" s="12" t="s">
        <v>253</v>
      </c>
      <c r="AQ470" s="12" t="s">
        <v>254</v>
      </c>
      <c r="AR470" s="12">
        <v>130000</v>
      </c>
      <c r="AU470" s="12">
        <v>243.48099999999999</v>
      </c>
      <c r="AV470" s="12" t="s">
        <v>249</v>
      </c>
      <c r="AW470" s="12" t="s">
        <v>250</v>
      </c>
      <c r="AX470" s="12" t="s">
        <v>255</v>
      </c>
      <c r="AY470" s="12">
        <v>0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  <c r="BE470" s="12" t="s">
        <v>256</v>
      </c>
      <c r="BF470" s="12" t="s">
        <v>257</v>
      </c>
      <c r="BG470" s="12" t="s">
        <v>258</v>
      </c>
      <c r="BH470" s="12">
        <v>200000</v>
      </c>
      <c r="BK470" s="12">
        <v>36.522150000000003</v>
      </c>
      <c r="BL470" s="12" t="s">
        <v>249</v>
      </c>
      <c r="BM470" s="12" t="s">
        <v>250</v>
      </c>
      <c r="BN470" s="12" t="s">
        <v>255</v>
      </c>
      <c r="BO470" s="12">
        <v>0</v>
      </c>
      <c r="BP470" s="12">
        <v>0</v>
      </c>
      <c r="BQ470" s="12">
        <v>0</v>
      </c>
      <c r="BR470" s="12">
        <v>0</v>
      </c>
      <c r="BS470" s="12">
        <v>0</v>
      </c>
      <c r="BT470" s="12">
        <v>0</v>
      </c>
    </row>
    <row r="471" spans="1:72" hidden="1" x14ac:dyDescent="0.25">
      <c r="A471" s="12" t="s">
        <v>240</v>
      </c>
      <c r="B471" s="12" t="s">
        <v>1374</v>
      </c>
      <c r="C471" s="12" t="s">
        <v>1375</v>
      </c>
      <c r="D471" s="12" t="s">
        <v>261</v>
      </c>
      <c r="E471" s="12">
        <v>409.21176000000003</v>
      </c>
      <c r="F471" s="12" t="s">
        <v>1376</v>
      </c>
      <c r="G471" s="12" t="s">
        <v>1377</v>
      </c>
      <c r="H471" s="12" t="s">
        <v>30</v>
      </c>
      <c r="I471" s="12" t="s">
        <v>32</v>
      </c>
      <c r="J471" s="12" t="s">
        <v>1709</v>
      </c>
      <c r="K471" s="12">
        <v>150000</v>
      </c>
      <c r="N471" s="12">
        <v>409.21176000000003</v>
      </c>
      <c r="O471" s="12" t="s">
        <v>1710</v>
      </c>
      <c r="P471" s="12" t="s">
        <v>1711</v>
      </c>
      <c r="Q471" s="12" t="s">
        <v>1926</v>
      </c>
      <c r="R471" s="12">
        <v>11795.04928873565</v>
      </c>
      <c r="S471" s="12">
        <v>11795.04928873565</v>
      </c>
      <c r="T471" s="12">
        <v>4826.6729400000004</v>
      </c>
      <c r="U471" s="12">
        <v>13.86918506025448</v>
      </c>
      <c r="V471" s="12">
        <v>13.86918506025448</v>
      </c>
      <c r="W471" s="12">
        <v>51.03</v>
      </c>
      <c r="X471" s="12">
        <v>51.03</v>
      </c>
      <c r="Y471" s="12" t="s">
        <v>246</v>
      </c>
      <c r="Z471" s="12" t="s">
        <v>247</v>
      </c>
      <c r="AA471" s="12" t="s">
        <v>248</v>
      </c>
      <c r="AB471" s="12">
        <v>330000</v>
      </c>
      <c r="AE471" s="12">
        <v>409.21176000000003</v>
      </c>
      <c r="AF471" s="12" t="s">
        <v>249</v>
      </c>
      <c r="AG471" s="12" t="s">
        <v>250</v>
      </c>
      <c r="AH471" s="12" t="s">
        <v>1713</v>
      </c>
      <c r="AI471" s="12">
        <v>126661.25476523839</v>
      </c>
      <c r="AJ471" s="12">
        <v>51831.275580000001</v>
      </c>
      <c r="AK471" s="12">
        <v>143.21093521542059</v>
      </c>
      <c r="AL471" s="12">
        <v>143.21093521542059</v>
      </c>
      <c r="AM471" s="12">
        <v>53.07</v>
      </c>
      <c r="AN471" s="12">
        <v>53.07</v>
      </c>
      <c r="AO471" s="12" t="s">
        <v>256</v>
      </c>
      <c r="AP471" s="12" t="s">
        <v>257</v>
      </c>
      <c r="AQ471" s="12" t="s">
        <v>258</v>
      </c>
      <c r="AR471" s="12">
        <v>200000</v>
      </c>
      <c r="AU471" s="12">
        <v>347.83</v>
      </c>
      <c r="AV471" s="12" t="s">
        <v>249</v>
      </c>
      <c r="AW471" s="12" t="s">
        <v>250</v>
      </c>
      <c r="AX471" s="12" t="s">
        <v>255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</row>
    <row r="472" spans="1:72" hidden="1" x14ac:dyDescent="0.25">
      <c r="A472" s="12" t="s">
        <v>240</v>
      </c>
      <c r="B472" s="12" t="s">
        <v>69</v>
      </c>
      <c r="C472" s="12" t="s">
        <v>70</v>
      </c>
      <c r="D472" s="12" t="s">
        <v>403</v>
      </c>
      <c r="E472" s="12">
        <v>222.66587999999999</v>
      </c>
      <c r="F472" s="12" t="s">
        <v>1379</v>
      </c>
      <c r="G472" s="12" t="s">
        <v>1380</v>
      </c>
      <c r="H472" s="12" t="s">
        <v>3</v>
      </c>
      <c r="I472" s="12" t="s">
        <v>5</v>
      </c>
      <c r="J472" s="12" t="s">
        <v>1709</v>
      </c>
      <c r="K472" s="12">
        <v>150000</v>
      </c>
      <c r="N472" s="12">
        <v>222.66587999999999</v>
      </c>
      <c r="O472" s="12" t="s">
        <v>1765</v>
      </c>
      <c r="P472" s="12" t="s">
        <v>1766</v>
      </c>
      <c r="Q472" s="12" t="s">
        <v>1927</v>
      </c>
      <c r="R472" s="12">
        <v>14204.11044436701</v>
      </c>
      <c r="S472" s="12">
        <v>14204.11044436701</v>
      </c>
      <c r="T472" s="12">
        <v>3162.7707799999998</v>
      </c>
      <c r="U472" s="12">
        <v>30.470629436149999</v>
      </c>
      <c r="V472" s="12">
        <v>30.470629436149999</v>
      </c>
      <c r="W472" s="12">
        <v>27.97</v>
      </c>
      <c r="X472" s="12">
        <v>27.97</v>
      </c>
      <c r="Y472" s="12" t="s">
        <v>246</v>
      </c>
      <c r="Z472" s="12" t="s">
        <v>247</v>
      </c>
      <c r="AA472" s="12" t="s">
        <v>248</v>
      </c>
      <c r="AB472" s="12">
        <v>330000</v>
      </c>
      <c r="AE472" s="12">
        <v>222.66587999999999</v>
      </c>
      <c r="AF472" s="12" t="s">
        <v>249</v>
      </c>
      <c r="AG472" s="12" t="s">
        <v>250</v>
      </c>
      <c r="AH472" s="12" t="s">
        <v>1768</v>
      </c>
      <c r="AI472" s="12">
        <v>144359.4983425049</v>
      </c>
      <c r="AJ472" s="12">
        <v>32143.93507</v>
      </c>
      <c r="AK472" s="12">
        <v>151.32894714710849</v>
      </c>
      <c r="AL472" s="12">
        <v>151.32894714710849</v>
      </c>
      <c r="AM472" s="12">
        <v>57.24</v>
      </c>
      <c r="AN472" s="12">
        <v>57.24</v>
      </c>
      <c r="AO472" s="12" t="s">
        <v>252</v>
      </c>
      <c r="AP472" s="12" t="s">
        <v>253</v>
      </c>
      <c r="AQ472" s="12" t="s">
        <v>254</v>
      </c>
      <c r="AR472" s="12">
        <v>130000</v>
      </c>
      <c r="AU472" s="12">
        <v>189.26599999999999</v>
      </c>
      <c r="AV472" s="12" t="s">
        <v>249</v>
      </c>
      <c r="AW472" s="12" t="s">
        <v>250</v>
      </c>
      <c r="AX472" s="12" t="s">
        <v>255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  <c r="BE472" s="12" t="s">
        <v>256</v>
      </c>
      <c r="BF472" s="12" t="s">
        <v>257</v>
      </c>
      <c r="BG472" s="12" t="s">
        <v>258</v>
      </c>
      <c r="BH472" s="12">
        <v>200000</v>
      </c>
      <c r="BK472" s="12">
        <v>28.389900000000001</v>
      </c>
      <c r="BL472" s="12" t="s">
        <v>249</v>
      </c>
      <c r="BM472" s="12" t="s">
        <v>250</v>
      </c>
      <c r="BN472" s="12" t="s">
        <v>255</v>
      </c>
      <c r="BO472" s="12">
        <v>0</v>
      </c>
      <c r="BP472" s="12">
        <v>0</v>
      </c>
      <c r="BQ472" s="12">
        <v>0</v>
      </c>
      <c r="BR472" s="12">
        <v>0</v>
      </c>
      <c r="BS472" s="12">
        <v>0</v>
      </c>
      <c r="BT472" s="12">
        <v>0</v>
      </c>
    </row>
    <row r="473" spans="1:72" hidden="1" x14ac:dyDescent="0.25">
      <c r="A473" s="12" t="s">
        <v>240</v>
      </c>
      <c r="B473" s="12" t="s">
        <v>69</v>
      </c>
      <c r="C473" s="12" t="s">
        <v>70</v>
      </c>
      <c r="D473" s="12" t="s">
        <v>403</v>
      </c>
      <c r="E473" s="12">
        <v>318.09411999999998</v>
      </c>
      <c r="F473" s="12" t="s">
        <v>1379</v>
      </c>
      <c r="G473" s="12" t="s">
        <v>1380</v>
      </c>
      <c r="H473" s="12" t="s">
        <v>3</v>
      </c>
      <c r="I473" s="12" t="s">
        <v>5</v>
      </c>
      <c r="J473" s="12" t="s">
        <v>1709</v>
      </c>
      <c r="K473" s="12">
        <v>150000</v>
      </c>
      <c r="N473" s="12">
        <v>318.09411999999998</v>
      </c>
      <c r="O473" s="12" t="s">
        <v>1765</v>
      </c>
      <c r="P473" s="12" t="s">
        <v>1766</v>
      </c>
      <c r="Q473" s="12" t="s">
        <v>1927</v>
      </c>
      <c r="R473" s="12">
        <v>14204.11044436701</v>
      </c>
      <c r="S473" s="12">
        <v>14204.11044436701</v>
      </c>
      <c r="T473" s="12">
        <v>4518.2439800000002</v>
      </c>
      <c r="U473" s="12">
        <v>30.470629436149999</v>
      </c>
      <c r="V473" s="12">
        <v>30.470629436149999</v>
      </c>
      <c r="W473" s="12">
        <v>27.97</v>
      </c>
      <c r="X473" s="12">
        <v>27.97</v>
      </c>
      <c r="Y473" s="12" t="s">
        <v>246</v>
      </c>
      <c r="Z473" s="12" t="s">
        <v>247</v>
      </c>
      <c r="AA473" s="12" t="s">
        <v>248</v>
      </c>
      <c r="AB473" s="12">
        <v>330000</v>
      </c>
      <c r="AE473" s="12">
        <v>318.09411999999998</v>
      </c>
      <c r="AF473" s="12" t="s">
        <v>249</v>
      </c>
      <c r="AG473" s="12" t="s">
        <v>250</v>
      </c>
      <c r="AH473" s="12" t="s">
        <v>1768</v>
      </c>
      <c r="AI473" s="12">
        <v>144359.4983425049</v>
      </c>
      <c r="AJ473" s="12">
        <v>45919.907249999997</v>
      </c>
      <c r="AK473" s="12">
        <v>151.32894714710849</v>
      </c>
      <c r="AL473" s="12">
        <v>151.32894714710849</v>
      </c>
      <c r="AM473" s="12">
        <v>57.24</v>
      </c>
      <c r="AN473" s="12">
        <v>57.24</v>
      </c>
      <c r="AO473" s="12" t="s">
        <v>256</v>
      </c>
      <c r="AP473" s="12" t="s">
        <v>257</v>
      </c>
      <c r="AQ473" s="12" t="s">
        <v>258</v>
      </c>
      <c r="AR473" s="12">
        <v>200000</v>
      </c>
      <c r="AU473" s="12">
        <v>270.38</v>
      </c>
      <c r="AV473" s="12" t="s">
        <v>249</v>
      </c>
      <c r="AW473" s="12" t="s">
        <v>250</v>
      </c>
      <c r="AX473" s="12" t="s">
        <v>255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</row>
    <row r="474" spans="1:72" hidden="1" x14ac:dyDescent="0.25">
      <c r="A474" s="12" t="s">
        <v>240</v>
      </c>
      <c r="B474" s="12" t="s">
        <v>1382</v>
      </c>
      <c r="C474" s="12" t="s">
        <v>1383</v>
      </c>
      <c r="D474" s="12" t="s">
        <v>271</v>
      </c>
      <c r="E474" s="12">
        <v>521.80471</v>
      </c>
      <c r="F474" s="12" t="s">
        <v>1384</v>
      </c>
      <c r="G474" s="12" t="s">
        <v>1385</v>
      </c>
      <c r="H474" s="12" t="s">
        <v>246</v>
      </c>
      <c r="I474" s="12" t="s">
        <v>247</v>
      </c>
      <c r="J474" s="12" t="s">
        <v>248</v>
      </c>
      <c r="K474" s="12">
        <v>330000</v>
      </c>
      <c r="N474" s="12">
        <v>521.80471</v>
      </c>
      <c r="O474" s="12" t="s">
        <v>249</v>
      </c>
      <c r="P474" s="12" t="s">
        <v>250</v>
      </c>
      <c r="Q474" s="12" t="s">
        <v>1386</v>
      </c>
      <c r="R474" s="12">
        <v>37921.895654294938</v>
      </c>
      <c r="S474" s="12">
        <v>37921.895654294938</v>
      </c>
      <c r="T474" s="12">
        <v>19787.823609999999</v>
      </c>
      <c r="U474" s="12">
        <v>43.636673541855266</v>
      </c>
      <c r="V474" s="12">
        <v>43.636673541855266</v>
      </c>
      <c r="W474" s="12">
        <v>52.14</v>
      </c>
      <c r="X474" s="12">
        <v>52.14</v>
      </c>
      <c r="Y474" s="12" t="s">
        <v>252</v>
      </c>
      <c r="Z474" s="12" t="s">
        <v>253</v>
      </c>
      <c r="AA474" s="12" t="s">
        <v>254</v>
      </c>
      <c r="AB474" s="12">
        <v>130000</v>
      </c>
      <c r="AE474" s="12">
        <v>443.53399999999999</v>
      </c>
      <c r="AF474" s="12" t="s">
        <v>249</v>
      </c>
      <c r="AG474" s="12" t="s">
        <v>250</v>
      </c>
      <c r="AH474" s="12" t="s">
        <v>255</v>
      </c>
      <c r="AI474" s="12">
        <v>0</v>
      </c>
      <c r="AJ474" s="12">
        <v>0</v>
      </c>
      <c r="AK474" s="12">
        <v>0</v>
      </c>
      <c r="AL474" s="12">
        <v>0</v>
      </c>
      <c r="AM474" s="12">
        <v>0</v>
      </c>
      <c r="AN474" s="12">
        <v>0</v>
      </c>
      <c r="AO474" s="12" t="s">
        <v>256</v>
      </c>
      <c r="AP474" s="12" t="s">
        <v>257</v>
      </c>
      <c r="AQ474" s="12" t="s">
        <v>258</v>
      </c>
      <c r="AR474" s="12">
        <v>200000</v>
      </c>
      <c r="AU474" s="12">
        <v>66.530100000000004</v>
      </c>
      <c r="AV474" s="12" t="s">
        <v>249</v>
      </c>
      <c r="AW474" s="12" t="s">
        <v>250</v>
      </c>
      <c r="AX474" s="12" t="s">
        <v>255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</row>
    <row r="475" spans="1:72" hidden="1" x14ac:dyDescent="0.25">
      <c r="A475" s="12" t="s">
        <v>240</v>
      </c>
      <c r="B475" s="12" t="s">
        <v>1382</v>
      </c>
      <c r="C475" s="12" t="s">
        <v>1383</v>
      </c>
      <c r="D475" s="12" t="s">
        <v>271</v>
      </c>
      <c r="E475" s="12">
        <v>745.43529000000001</v>
      </c>
      <c r="F475" s="12" t="s">
        <v>1384</v>
      </c>
      <c r="G475" s="12" t="s">
        <v>1385</v>
      </c>
      <c r="H475" s="12" t="s">
        <v>246</v>
      </c>
      <c r="I475" s="12" t="s">
        <v>247</v>
      </c>
      <c r="J475" s="12" t="s">
        <v>248</v>
      </c>
      <c r="K475" s="12">
        <v>330000</v>
      </c>
      <c r="N475" s="12">
        <v>745.43529000000001</v>
      </c>
      <c r="O475" s="12" t="s">
        <v>249</v>
      </c>
      <c r="P475" s="12" t="s">
        <v>250</v>
      </c>
      <c r="Q475" s="12" t="s">
        <v>1386</v>
      </c>
      <c r="R475" s="12">
        <v>37921.895654294938</v>
      </c>
      <c r="S475" s="12">
        <v>37921.895654294938</v>
      </c>
      <c r="T475" s="12">
        <v>28268.319439999999</v>
      </c>
      <c r="U475" s="12">
        <v>43.636673541855266</v>
      </c>
      <c r="V475" s="12">
        <v>43.636673541855266</v>
      </c>
      <c r="W475" s="12">
        <v>52.14</v>
      </c>
      <c r="X475" s="12">
        <v>52.14</v>
      </c>
      <c r="Y475" s="12" t="s">
        <v>256</v>
      </c>
      <c r="Z475" s="12" t="s">
        <v>257</v>
      </c>
      <c r="AA475" s="12" t="s">
        <v>258</v>
      </c>
      <c r="AB475" s="12">
        <v>200000</v>
      </c>
      <c r="AE475" s="12">
        <v>633.62</v>
      </c>
      <c r="AF475" s="12" t="s">
        <v>249</v>
      </c>
      <c r="AG475" s="12" t="s">
        <v>250</v>
      </c>
      <c r="AH475" s="12" t="s">
        <v>255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2">
        <v>0</v>
      </c>
    </row>
    <row r="476" spans="1:72" hidden="1" x14ac:dyDescent="0.25">
      <c r="A476" s="12" t="s">
        <v>240</v>
      </c>
      <c r="B476" s="12" t="s">
        <v>71</v>
      </c>
      <c r="C476" s="12" t="s">
        <v>72</v>
      </c>
      <c r="D476" s="12" t="s">
        <v>424</v>
      </c>
      <c r="E476" s="12">
        <v>181.84352999999999</v>
      </c>
      <c r="F476" s="12" t="s">
        <v>1387</v>
      </c>
      <c r="G476" s="12" t="s">
        <v>1388</v>
      </c>
      <c r="H476" s="12" t="s">
        <v>3</v>
      </c>
      <c r="I476" s="12" t="s">
        <v>5</v>
      </c>
      <c r="J476" s="12" t="s">
        <v>1709</v>
      </c>
      <c r="K476" s="12">
        <v>150000</v>
      </c>
      <c r="N476" s="12">
        <v>181.84352999999999</v>
      </c>
      <c r="O476" s="12" t="s">
        <v>1765</v>
      </c>
      <c r="P476" s="12" t="s">
        <v>1766</v>
      </c>
      <c r="Q476" s="12" t="s">
        <v>1928</v>
      </c>
      <c r="R476" s="12">
        <v>37825.448574699607</v>
      </c>
      <c r="S476" s="12">
        <v>37825.448574699607</v>
      </c>
      <c r="T476" s="12">
        <v>6878.3130700000002</v>
      </c>
      <c r="U476" s="12">
        <v>42.968788890578907</v>
      </c>
      <c r="V476" s="12">
        <v>42.968788890578907</v>
      </c>
      <c r="W476" s="12">
        <v>52.82</v>
      </c>
      <c r="X476" s="12">
        <v>52.82</v>
      </c>
      <c r="Y476" s="12" t="s">
        <v>246</v>
      </c>
      <c r="Z476" s="12" t="s">
        <v>247</v>
      </c>
      <c r="AA476" s="12" t="s">
        <v>248</v>
      </c>
      <c r="AB476" s="12">
        <v>330000</v>
      </c>
      <c r="AE476" s="12">
        <v>181.84352999999999</v>
      </c>
      <c r="AF476" s="12" t="s">
        <v>249</v>
      </c>
      <c r="AG476" s="12" t="s">
        <v>250</v>
      </c>
      <c r="AH476" s="12" t="s">
        <v>1768</v>
      </c>
      <c r="AI476" s="12">
        <v>144359.4983425049</v>
      </c>
      <c r="AJ476" s="12">
        <v>26250.840680000001</v>
      </c>
      <c r="AK476" s="12">
        <v>151.32894714710849</v>
      </c>
      <c r="AL476" s="12">
        <v>151.32894714710849</v>
      </c>
      <c r="AM476" s="12">
        <v>57.24</v>
      </c>
      <c r="AN476" s="12">
        <v>57.24</v>
      </c>
      <c r="AO476" s="12" t="s">
        <v>252</v>
      </c>
      <c r="AP476" s="12" t="s">
        <v>253</v>
      </c>
      <c r="AQ476" s="12" t="s">
        <v>254</v>
      </c>
      <c r="AR476" s="12">
        <v>130000</v>
      </c>
      <c r="AU476" s="12">
        <v>154.56700000000001</v>
      </c>
      <c r="AV476" s="12" t="s">
        <v>249</v>
      </c>
      <c r="AW476" s="12" t="s">
        <v>250</v>
      </c>
      <c r="AX476" s="12" t="s">
        <v>255</v>
      </c>
      <c r="AY476" s="12">
        <v>0</v>
      </c>
      <c r="AZ476" s="12">
        <v>0</v>
      </c>
      <c r="BA476" s="12">
        <v>0</v>
      </c>
      <c r="BB476" s="12">
        <v>0</v>
      </c>
      <c r="BC476" s="12">
        <v>0</v>
      </c>
      <c r="BD476" s="12">
        <v>0</v>
      </c>
      <c r="BE476" s="12" t="s">
        <v>256</v>
      </c>
      <c r="BF476" s="12" t="s">
        <v>257</v>
      </c>
      <c r="BG476" s="12" t="s">
        <v>258</v>
      </c>
      <c r="BH476" s="12">
        <v>200000</v>
      </c>
      <c r="BK476" s="12">
        <v>23.18505</v>
      </c>
      <c r="BL476" s="12" t="s">
        <v>249</v>
      </c>
      <c r="BM476" s="12" t="s">
        <v>250</v>
      </c>
      <c r="BN476" s="12" t="s">
        <v>255</v>
      </c>
      <c r="BO476" s="12">
        <v>0</v>
      </c>
      <c r="BP476" s="12">
        <v>0</v>
      </c>
      <c r="BQ476" s="12">
        <v>0</v>
      </c>
      <c r="BR476" s="12">
        <v>0</v>
      </c>
      <c r="BS476" s="12">
        <v>0</v>
      </c>
      <c r="BT476" s="12">
        <v>0</v>
      </c>
    </row>
    <row r="477" spans="1:72" hidden="1" x14ac:dyDescent="0.25">
      <c r="A477" s="12" t="s">
        <v>240</v>
      </c>
      <c r="B477" s="12" t="s">
        <v>71</v>
      </c>
      <c r="C477" s="12" t="s">
        <v>72</v>
      </c>
      <c r="D477" s="12" t="s">
        <v>424</v>
      </c>
      <c r="E477" s="12">
        <v>259.77647000000002</v>
      </c>
      <c r="F477" s="12" t="s">
        <v>1387</v>
      </c>
      <c r="G477" s="12" t="s">
        <v>1388</v>
      </c>
      <c r="H477" s="12" t="s">
        <v>3</v>
      </c>
      <c r="I477" s="12" t="s">
        <v>5</v>
      </c>
      <c r="J477" s="12" t="s">
        <v>1709</v>
      </c>
      <c r="K477" s="12">
        <v>150000</v>
      </c>
      <c r="N477" s="12">
        <v>259.77647000000002</v>
      </c>
      <c r="O477" s="12" t="s">
        <v>1765</v>
      </c>
      <c r="P477" s="12" t="s">
        <v>1766</v>
      </c>
      <c r="Q477" s="12" t="s">
        <v>1928</v>
      </c>
      <c r="R477" s="12">
        <v>37825.448574699607</v>
      </c>
      <c r="S477" s="12">
        <v>37825.448574699607</v>
      </c>
      <c r="T477" s="12">
        <v>9826.1615299999994</v>
      </c>
      <c r="U477" s="12">
        <v>42.968788890578907</v>
      </c>
      <c r="V477" s="12">
        <v>42.968788890578907</v>
      </c>
      <c r="W477" s="12">
        <v>52.82</v>
      </c>
      <c r="X477" s="12">
        <v>52.82</v>
      </c>
      <c r="Y477" s="12" t="s">
        <v>246</v>
      </c>
      <c r="Z477" s="12" t="s">
        <v>247</v>
      </c>
      <c r="AA477" s="12" t="s">
        <v>248</v>
      </c>
      <c r="AB477" s="12">
        <v>330000</v>
      </c>
      <c r="AE477" s="12">
        <v>259.77647000000002</v>
      </c>
      <c r="AF477" s="12" t="s">
        <v>249</v>
      </c>
      <c r="AG477" s="12" t="s">
        <v>250</v>
      </c>
      <c r="AH477" s="12" t="s">
        <v>1768</v>
      </c>
      <c r="AI477" s="12">
        <v>144359.4983425049</v>
      </c>
      <c r="AJ477" s="12">
        <v>37501.200980000001</v>
      </c>
      <c r="AK477" s="12">
        <v>151.32894714710849</v>
      </c>
      <c r="AL477" s="12">
        <v>151.32894714710849</v>
      </c>
      <c r="AM477" s="12">
        <v>57.24</v>
      </c>
      <c r="AN477" s="12">
        <v>57.24</v>
      </c>
      <c r="AO477" s="12" t="s">
        <v>256</v>
      </c>
      <c r="AP477" s="12" t="s">
        <v>257</v>
      </c>
      <c r="AQ477" s="12" t="s">
        <v>258</v>
      </c>
      <c r="AR477" s="12">
        <v>200000</v>
      </c>
      <c r="AU477" s="12">
        <v>220.81</v>
      </c>
      <c r="AV477" s="12" t="s">
        <v>249</v>
      </c>
      <c r="AW477" s="12" t="s">
        <v>250</v>
      </c>
      <c r="AX477" s="12" t="s">
        <v>255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</row>
    <row r="478" spans="1:72" hidden="1" x14ac:dyDescent="0.25">
      <c r="A478" s="12" t="s">
        <v>240</v>
      </c>
      <c r="B478" s="12" t="s">
        <v>1390</v>
      </c>
      <c r="C478" s="12" t="s">
        <v>1391</v>
      </c>
      <c r="D478" s="12" t="s">
        <v>271</v>
      </c>
      <c r="E478" s="12">
        <v>1101.46235</v>
      </c>
      <c r="F478" s="12" t="s">
        <v>1392</v>
      </c>
      <c r="G478" s="12" t="s">
        <v>1393</v>
      </c>
      <c r="H478" s="12" t="s">
        <v>246</v>
      </c>
      <c r="I478" s="12" t="s">
        <v>247</v>
      </c>
      <c r="J478" s="12" t="s">
        <v>248</v>
      </c>
      <c r="K478" s="12">
        <v>330000</v>
      </c>
      <c r="N478" s="12">
        <v>1101.46235</v>
      </c>
      <c r="O478" s="12" t="s">
        <v>249</v>
      </c>
      <c r="P478" s="12" t="s">
        <v>250</v>
      </c>
      <c r="Q478" s="12" t="s">
        <v>1394</v>
      </c>
      <c r="R478" s="12">
        <v>65561.0723562317</v>
      </c>
      <c r="S478" s="12">
        <v>65561.0723562317</v>
      </c>
      <c r="T478" s="12">
        <v>72213.053020000007</v>
      </c>
      <c r="U478" s="12">
        <v>72.013921432559272</v>
      </c>
      <c r="V478" s="12">
        <v>72.013921432559272</v>
      </c>
      <c r="W478" s="12">
        <v>54.62</v>
      </c>
      <c r="X478" s="12">
        <v>54.62</v>
      </c>
      <c r="Y478" s="12" t="s">
        <v>252</v>
      </c>
      <c r="Z478" s="12" t="s">
        <v>253</v>
      </c>
      <c r="AA478" s="12" t="s">
        <v>254</v>
      </c>
      <c r="AB478" s="12">
        <v>130000</v>
      </c>
      <c r="AE478" s="12">
        <v>936.24300000000005</v>
      </c>
      <c r="AF478" s="12" t="s">
        <v>249</v>
      </c>
      <c r="AG478" s="12" t="s">
        <v>250</v>
      </c>
      <c r="AH478" s="12" t="s">
        <v>255</v>
      </c>
      <c r="AI478" s="12">
        <v>0</v>
      </c>
      <c r="AJ478" s="12">
        <v>0</v>
      </c>
      <c r="AK478" s="12">
        <v>0</v>
      </c>
      <c r="AL478" s="12">
        <v>0</v>
      </c>
      <c r="AM478" s="12">
        <v>0</v>
      </c>
      <c r="AN478" s="12">
        <v>0</v>
      </c>
      <c r="AO478" s="12" t="s">
        <v>256</v>
      </c>
      <c r="AP478" s="12" t="s">
        <v>257</v>
      </c>
      <c r="AQ478" s="12" t="s">
        <v>258</v>
      </c>
      <c r="AR478" s="12">
        <v>200000</v>
      </c>
      <c r="AU478" s="12">
        <v>140.43645000000001</v>
      </c>
      <c r="AV478" s="12" t="s">
        <v>249</v>
      </c>
      <c r="AW478" s="12" t="s">
        <v>250</v>
      </c>
      <c r="AX478" s="12" t="s">
        <v>255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</row>
    <row r="479" spans="1:72" hidden="1" x14ac:dyDescent="0.25">
      <c r="A479" s="12" t="s">
        <v>240</v>
      </c>
      <c r="B479" s="12" t="s">
        <v>1390</v>
      </c>
      <c r="C479" s="12" t="s">
        <v>1391</v>
      </c>
      <c r="D479" s="12" t="s">
        <v>271</v>
      </c>
      <c r="E479" s="12">
        <v>1573.51765</v>
      </c>
      <c r="F479" s="12" t="s">
        <v>1392</v>
      </c>
      <c r="G479" s="12" t="s">
        <v>1393</v>
      </c>
      <c r="H479" s="12" t="s">
        <v>246</v>
      </c>
      <c r="I479" s="12" t="s">
        <v>247</v>
      </c>
      <c r="J479" s="12" t="s">
        <v>248</v>
      </c>
      <c r="K479" s="12">
        <v>330000</v>
      </c>
      <c r="N479" s="12">
        <v>1573.51765</v>
      </c>
      <c r="O479" s="12" t="s">
        <v>249</v>
      </c>
      <c r="P479" s="12" t="s">
        <v>250</v>
      </c>
      <c r="Q479" s="12" t="s">
        <v>1394</v>
      </c>
      <c r="R479" s="12">
        <v>65561.0723562317</v>
      </c>
      <c r="S479" s="12">
        <v>65561.0723562317</v>
      </c>
      <c r="T479" s="12">
        <v>103161.50431</v>
      </c>
      <c r="U479" s="12">
        <v>72.013921432559272</v>
      </c>
      <c r="V479" s="12">
        <v>72.013921432559272</v>
      </c>
      <c r="W479" s="12">
        <v>54.62</v>
      </c>
      <c r="X479" s="12">
        <v>54.62</v>
      </c>
      <c r="Y479" s="12" t="s">
        <v>256</v>
      </c>
      <c r="Z479" s="12" t="s">
        <v>257</v>
      </c>
      <c r="AA479" s="12" t="s">
        <v>258</v>
      </c>
      <c r="AB479" s="12">
        <v>200000</v>
      </c>
      <c r="AE479" s="12">
        <v>1337.49</v>
      </c>
      <c r="AF479" s="12" t="s">
        <v>249</v>
      </c>
      <c r="AG479" s="12" t="s">
        <v>250</v>
      </c>
      <c r="AH479" s="12" t="s">
        <v>255</v>
      </c>
      <c r="AI479" s="12">
        <v>0</v>
      </c>
      <c r="AJ479" s="12">
        <v>0</v>
      </c>
      <c r="AK479" s="12">
        <v>0</v>
      </c>
      <c r="AL479" s="12">
        <v>0</v>
      </c>
      <c r="AM479" s="12">
        <v>0</v>
      </c>
      <c r="AN479" s="12">
        <v>0</v>
      </c>
    </row>
    <row r="480" spans="1:72" hidden="1" x14ac:dyDescent="0.25">
      <c r="A480" s="12" t="s">
        <v>240</v>
      </c>
      <c r="B480" s="12" t="s">
        <v>1395</v>
      </c>
      <c r="C480" s="12" t="s">
        <v>1396</v>
      </c>
      <c r="D480" s="12" t="s">
        <v>294</v>
      </c>
      <c r="E480" s="12">
        <v>23.865880000000001</v>
      </c>
      <c r="F480" s="12" t="s">
        <v>1397</v>
      </c>
      <c r="G480" s="12" t="s">
        <v>1398</v>
      </c>
      <c r="H480" s="12" t="s">
        <v>33</v>
      </c>
      <c r="I480" s="12" t="s">
        <v>35</v>
      </c>
      <c r="J480" s="12" t="s">
        <v>1709</v>
      </c>
      <c r="K480" s="12">
        <v>60000</v>
      </c>
      <c r="N480" s="12">
        <v>23.865880000000001</v>
      </c>
      <c r="O480" s="12" t="s">
        <v>1722</v>
      </c>
      <c r="P480" s="12" t="s">
        <v>1723</v>
      </c>
      <c r="Q480" s="12" t="s">
        <v>1929</v>
      </c>
      <c r="R480" s="12">
        <v>41252.01004580273</v>
      </c>
      <c r="S480" s="12">
        <v>41252.01004580273</v>
      </c>
      <c r="T480" s="12">
        <v>984.51562000000001</v>
      </c>
      <c r="U480" s="12">
        <v>47.074902867664093</v>
      </c>
      <c r="V480" s="12">
        <v>47.074902867664093</v>
      </c>
      <c r="W480" s="12">
        <v>52.58</v>
      </c>
      <c r="X480" s="12">
        <v>52.58</v>
      </c>
      <c r="Y480" s="12" t="s">
        <v>246</v>
      </c>
      <c r="Z480" s="12" t="s">
        <v>247</v>
      </c>
      <c r="AA480" s="12" t="s">
        <v>248</v>
      </c>
      <c r="AB480" s="12">
        <v>330000</v>
      </c>
      <c r="AE480" s="12">
        <v>23.865880000000001</v>
      </c>
      <c r="AF480" s="12" t="s">
        <v>249</v>
      </c>
      <c r="AG480" s="12" t="s">
        <v>250</v>
      </c>
      <c r="AH480" s="12" t="s">
        <v>1725</v>
      </c>
      <c r="AI480" s="12">
        <v>186520.5987162455</v>
      </c>
      <c r="AJ480" s="12">
        <v>4451.4786599999998</v>
      </c>
      <c r="AK480" s="12">
        <v>200.78056984332409</v>
      </c>
      <c r="AL480" s="12">
        <v>200.78056984332409</v>
      </c>
      <c r="AM480" s="12">
        <v>55.74</v>
      </c>
      <c r="AN480" s="12">
        <v>55.74</v>
      </c>
      <c r="AO480" s="12" t="s">
        <v>252</v>
      </c>
      <c r="AP480" s="12" t="s">
        <v>253</v>
      </c>
      <c r="AQ480" s="12" t="s">
        <v>254</v>
      </c>
      <c r="AR480" s="12">
        <v>130000</v>
      </c>
      <c r="AU480" s="12">
        <v>20.286000000000001</v>
      </c>
      <c r="AV480" s="12" t="s">
        <v>249</v>
      </c>
      <c r="AW480" s="12" t="s">
        <v>250</v>
      </c>
      <c r="AX480" s="12" t="s">
        <v>255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2" t="s">
        <v>256</v>
      </c>
      <c r="BF480" s="12" t="s">
        <v>257</v>
      </c>
      <c r="BG480" s="12" t="s">
        <v>258</v>
      </c>
      <c r="BH480" s="12">
        <v>200000</v>
      </c>
      <c r="BK480" s="12">
        <v>3.0428999999999999</v>
      </c>
      <c r="BL480" s="12" t="s">
        <v>249</v>
      </c>
      <c r="BM480" s="12" t="s">
        <v>250</v>
      </c>
      <c r="BN480" s="12" t="s">
        <v>255</v>
      </c>
      <c r="BO480" s="12">
        <v>0</v>
      </c>
      <c r="BP480" s="12">
        <v>0</v>
      </c>
      <c r="BQ480" s="12">
        <v>0</v>
      </c>
      <c r="BR480" s="12">
        <v>0</v>
      </c>
      <c r="BS480" s="12">
        <v>0</v>
      </c>
      <c r="BT480" s="12">
        <v>0</v>
      </c>
    </row>
    <row r="481" spans="1:72" hidden="1" x14ac:dyDescent="0.25">
      <c r="A481" s="12" t="s">
        <v>240</v>
      </c>
      <c r="B481" s="12" t="s">
        <v>1395</v>
      </c>
      <c r="C481" s="12" t="s">
        <v>1396</v>
      </c>
      <c r="D481" s="12" t="s">
        <v>294</v>
      </c>
      <c r="E481" s="12">
        <v>34.094119999999997</v>
      </c>
      <c r="F481" s="12" t="s">
        <v>1397</v>
      </c>
      <c r="G481" s="12" t="s">
        <v>1398</v>
      </c>
      <c r="H481" s="12" t="s">
        <v>33</v>
      </c>
      <c r="I481" s="12" t="s">
        <v>35</v>
      </c>
      <c r="J481" s="12" t="s">
        <v>1709</v>
      </c>
      <c r="K481" s="12">
        <v>60000</v>
      </c>
      <c r="N481" s="12">
        <v>34.094119999999997</v>
      </c>
      <c r="O481" s="12" t="s">
        <v>1722</v>
      </c>
      <c r="P481" s="12" t="s">
        <v>1723</v>
      </c>
      <c r="Q481" s="12" t="s">
        <v>1929</v>
      </c>
      <c r="R481" s="12">
        <v>41252.01004580273</v>
      </c>
      <c r="S481" s="12">
        <v>41252.01004580273</v>
      </c>
      <c r="T481" s="12">
        <v>1406.4508800000001</v>
      </c>
      <c r="U481" s="12">
        <v>47.074902867664093</v>
      </c>
      <c r="V481" s="12">
        <v>47.074902867664093</v>
      </c>
      <c r="W481" s="12">
        <v>52.58</v>
      </c>
      <c r="X481" s="12">
        <v>52.58</v>
      </c>
      <c r="Y481" s="12" t="s">
        <v>246</v>
      </c>
      <c r="Z481" s="12" t="s">
        <v>247</v>
      </c>
      <c r="AA481" s="12" t="s">
        <v>248</v>
      </c>
      <c r="AB481" s="12">
        <v>330000</v>
      </c>
      <c r="AE481" s="12">
        <v>34.094119999999997</v>
      </c>
      <c r="AF481" s="12" t="s">
        <v>249</v>
      </c>
      <c r="AG481" s="12" t="s">
        <v>250</v>
      </c>
      <c r="AH481" s="12" t="s">
        <v>1725</v>
      </c>
      <c r="AI481" s="12">
        <v>186520.5987162455</v>
      </c>
      <c r="AJ481" s="12">
        <v>6359.2552400000004</v>
      </c>
      <c r="AK481" s="12">
        <v>200.78056984332409</v>
      </c>
      <c r="AL481" s="12">
        <v>200.78056984332409</v>
      </c>
      <c r="AM481" s="12">
        <v>55.74</v>
      </c>
      <c r="AN481" s="12">
        <v>55.74</v>
      </c>
      <c r="AO481" s="12" t="s">
        <v>256</v>
      </c>
      <c r="AP481" s="12" t="s">
        <v>257</v>
      </c>
      <c r="AQ481" s="12" t="s">
        <v>258</v>
      </c>
      <c r="AR481" s="12">
        <v>200000</v>
      </c>
      <c r="AU481" s="12">
        <v>28.98</v>
      </c>
      <c r="AV481" s="12" t="s">
        <v>249</v>
      </c>
      <c r="AW481" s="12" t="s">
        <v>250</v>
      </c>
      <c r="AX481" s="12" t="s">
        <v>255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</row>
    <row r="482" spans="1:72" hidden="1" x14ac:dyDescent="0.25">
      <c r="A482" s="12" t="s">
        <v>240</v>
      </c>
      <c r="B482" s="12" t="s">
        <v>1400</v>
      </c>
      <c r="C482" s="12" t="s">
        <v>1401</v>
      </c>
      <c r="D482" s="12" t="s">
        <v>403</v>
      </c>
      <c r="E482" s="12">
        <v>348.32823999999999</v>
      </c>
      <c r="F482" s="12" t="s">
        <v>1402</v>
      </c>
      <c r="G482" s="12" t="s">
        <v>1403</v>
      </c>
      <c r="H482" s="12" t="s">
        <v>18</v>
      </c>
      <c r="I482" s="12" t="s">
        <v>20</v>
      </c>
      <c r="J482" s="12" t="s">
        <v>1709</v>
      </c>
      <c r="K482" s="12">
        <v>100000</v>
      </c>
      <c r="N482" s="12">
        <v>348.32823999999999</v>
      </c>
      <c r="O482" s="12" t="s">
        <v>1726</v>
      </c>
      <c r="P482" s="12" t="s">
        <v>1727</v>
      </c>
      <c r="Q482" s="12" t="s">
        <v>1930</v>
      </c>
      <c r="R482" s="12">
        <v>51694.490486362418</v>
      </c>
      <c r="S482" s="12">
        <v>51694.490486362418</v>
      </c>
      <c r="T482" s="12">
        <v>18006.65064</v>
      </c>
      <c r="U482" s="12">
        <v>48.986330183875808</v>
      </c>
      <c r="V482" s="12">
        <v>48.986330183875808</v>
      </c>
      <c r="W482" s="12">
        <v>63.32</v>
      </c>
      <c r="X482" s="12">
        <v>63.32</v>
      </c>
      <c r="Y482" s="12" t="s">
        <v>246</v>
      </c>
      <c r="Z482" s="12" t="s">
        <v>247</v>
      </c>
      <c r="AA482" s="12" t="s">
        <v>248</v>
      </c>
      <c r="AB482" s="12">
        <v>330000</v>
      </c>
      <c r="AE482" s="12">
        <v>348.32823999999999</v>
      </c>
      <c r="AF482" s="12" t="s">
        <v>249</v>
      </c>
      <c r="AG482" s="12" t="s">
        <v>250</v>
      </c>
      <c r="AH482" s="12" t="s">
        <v>1729</v>
      </c>
      <c r="AI482" s="12">
        <v>72807.185909893757</v>
      </c>
      <c r="AJ482" s="12">
        <v>25360.798589999999</v>
      </c>
      <c r="AK482" s="12">
        <v>80.117866425938217</v>
      </c>
      <c r="AL482" s="12">
        <v>80.117866425938217</v>
      </c>
      <c r="AM482" s="12">
        <v>54.53</v>
      </c>
      <c r="AN482" s="12">
        <v>54.53</v>
      </c>
      <c r="AO482" s="12" t="s">
        <v>252</v>
      </c>
      <c r="AP482" s="12" t="s">
        <v>253</v>
      </c>
      <c r="AQ482" s="12" t="s">
        <v>254</v>
      </c>
      <c r="AR482" s="12">
        <v>130000</v>
      </c>
      <c r="AU482" s="12">
        <v>296.07900000000001</v>
      </c>
      <c r="AV482" s="12" t="s">
        <v>249</v>
      </c>
      <c r="AW482" s="12" t="s">
        <v>250</v>
      </c>
      <c r="AX482" s="12" t="s">
        <v>255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2" t="s">
        <v>256</v>
      </c>
      <c r="BF482" s="12" t="s">
        <v>257</v>
      </c>
      <c r="BG482" s="12" t="s">
        <v>258</v>
      </c>
      <c r="BH482" s="12">
        <v>200000</v>
      </c>
      <c r="BK482" s="12">
        <v>44.411850000000001</v>
      </c>
      <c r="BL482" s="12" t="s">
        <v>249</v>
      </c>
      <c r="BM482" s="12" t="s">
        <v>250</v>
      </c>
      <c r="BN482" s="12" t="s">
        <v>255</v>
      </c>
      <c r="BO482" s="12">
        <v>0</v>
      </c>
      <c r="BP482" s="12">
        <v>0</v>
      </c>
      <c r="BQ482" s="12">
        <v>0</v>
      </c>
      <c r="BR482" s="12">
        <v>0</v>
      </c>
      <c r="BS482" s="12">
        <v>0</v>
      </c>
      <c r="BT482" s="12">
        <v>0</v>
      </c>
    </row>
    <row r="483" spans="1:72" hidden="1" x14ac:dyDescent="0.25">
      <c r="A483" s="12" t="s">
        <v>240</v>
      </c>
      <c r="B483" s="12" t="s">
        <v>1400</v>
      </c>
      <c r="C483" s="12" t="s">
        <v>1401</v>
      </c>
      <c r="D483" s="12" t="s">
        <v>403</v>
      </c>
      <c r="E483" s="12">
        <v>497.61176</v>
      </c>
      <c r="F483" s="12" t="s">
        <v>1402</v>
      </c>
      <c r="G483" s="12" t="s">
        <v>1403</v>
      </c>
      <c r="H483" s="12" t="s">
        <v>18</v>
      </c>
      <c r="I483" s="12" t="s">
        <v>20</v>
      </c>
      <c r="J483" s="12" t="s">
        <v>1709</v>
      </c>
      <c r="K483" s="12">
        <v>100000</v>
      </c>
      <c r="N483" s="12">
        <v>497.61176</v>
      </c>
      <c r="O483" s="12" t="s">
        <v>1726</v>
      </c>
      <c r="P483" s="12" t="s">
        <v>1727</v>
      </c>
      <c r="Q483" s="12" t="s">
        <v>1930</v>
      </c>
      <c r="R483" s="12">
        <v>51694.490486362418</v>
      </c>
      <c r="S483" s="12">
        <v>51694.490486362418</v>
      </c>
      <c r="T483" s="12">
        <v>25723.786639999998</v>
      </c>
      <c r="U483" s="12">
        <v>48.986330183875808</v>
      </c>
      <c r="V483" s="12">
        <v>48.986330183875808</v>
      </c>
      <c r="W483" s="12">
        <v>63.32</v>
      </c>
      <c r="X483" s="12">
        <v>63.32</v>
      </c>
      <c r="Y483" s="12" t="s">
        <v>246</v>
      </c>
      <c r="Z483" s="12" t="s">
        <v>247</v>
      </c>
      <c r="AA483" s="12" t="s">
        <v>248</v>
      </c>
      <c r="AB483" s="12">
        <v>330000</v>
      </c>
      <c r="AE483" s="12">
        <v>497.61176</v>
      </c>
      <c r="AF483" s="12" t="s">
        <v>249</v>
      </c>
      <c r="AG483" s="12" t="s">
        <v>250</v>
      </c>
      <c r="AH483" s="12" t="s">
        <v>1729</v>
      </c>
      <c r="AI483" s="12">
        <v>72807.185909893757</v>
      </c>
      <c r="AJ483" s="12">
        <v>36229.71226</v>
      </c>
      <c r="AK483" s="12">
        <v>80.117866425938217</v>
      </c>
      <c r="AL483" s="12">
        <v>80.117866425938217</v>
      </c>
      <c r="AM483" s="12">
        <v>54.53</v>
      </c>
      <c r="AN483" s="12">
        <v>54.53</v>
      </c>
      <c r="AO483" s="12" t="s">
        <v>256</v>
      </c>
      <c r="AP483" s="12" t="s">
        <v>257</v>
      </c>
      <c r="AQ483" s="12" t="s">
        <v>258</v>
      </c>
      <c r="AR483" s="12">
        <v>200000</v>
      </c>
      <c r="AU483" s="12">
        <v>422.97</v>
      </c>
      <c r="AV483" s="12" t="s">
        <v>249</v>
      </c>
      <c r="AW483" s="12" t="s">
        <v>250</v>
      </c>
      <c r="AX483" s="12" t="s">
        <v>255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</row>
    <row r="484" spans="1:72" hidden="1" x14ac:dyDescent="0.25">
      <c r="A484" s="12" t="s">
        <v>240</v>
      </c>
      <c r="B484" s="12" t="s">
        <v>1405</v>
      </c>
      <c r="C484" s="12" t="s">
        <v>1406</v>
      </c>
      <c r="D484" s="12" t="s">
        <v>338</v>
      </c>
      <c r="E484" s="12">
        <v>166.56294</v>
      </c>
      <c r="F484" s="12" t="s">
        <v>1407</v>
      </c>
      <c r="G484" s="12" t="s">
        <v>1408</v>
      </c>
      <c r="H484" s="12" t="s">
        <v>39</v>
      </c>
      <c r="I484" s="12" t="s">
        <v>41</v>
      </c>
      <c r="J484" s="12" t="s">
        <v>1709</v>
      </c>
      <c r="K484" s="12">
        <v>150000</v>
      </c>
      <c r="N484" s="12">
        <v>166.56294</v>
      </c>
      <c r="O484" s="12" t="s">
        <v>1741</v>
      </c>
      <c r="P484" s="12" t="s">
        <v>1742</v>
      </c>
      <c r="Q484" s="12" t="s">
        <v>1931</v>
      </c>
      <c r="R484" s="12">
        <v>9851.6753269113069</v>
      </c>
      <c r="S484" s="12">
        <v>9851.6753269113069</v>
      </c>
      <c r="T484" s="12">
        <v>1640.9240199999999</v>
      </c>
      <c r="U484" s="12">
        <v>18.625524134729119</v>
      </c>
      <c r="V484" s="12">
        <v>18.625524134729119</v>
      </c>
      <c r="W484" s="12">
        <v>31.74</v>
      </c>
      <c r="X484" s="12">
        <v>31.74</v>
      </c>
      <c r="Y484" s="12" t="s">
        <v>246</v>
      </c>
      <c r="Z484" s="12" t="s">
        <v>247</v>
      </c>
      <c r="AA484" s="12" t="s">
        <v>248</v>
      </c>
      <c r="AB484" s="12">
        <v>330000</v>
      </c>
      <c r="AE484" s="12">
        <v>166.56294</v>
      </c>
      <c r="AF484" s="12" t="s">
        <v>249</v>
      </c>
      <c r="AG484" s="12" t="s">
        <v>250</v>
      </c>
      <c r="AH484" s="12" t="s">
        <v>1744</v>
      </c>
      <c r="AI484" s="12">
        <v>195498.2459899674</v>
      </c>
      <c r="AJ484" s="12">
        <v>32562.762849999999</v>
      </c>
      <c r="AK484" s="12">
        <v>201.67779500325199</v>
      </c>
      <c r="AL484" s="12">
        <v>201.67779500325199</v>
      </c>
      <c r="AM484" s="12">
        <v>58.16</v>
      </c>
      <c r="AN484" s="12">
        <v>58.16</v>
      </c>
      <c r="AO484" s="12" t="s">
        <v>252</v>
      </c>
      <c r="AP484" s="12" t="s">
        <v>253</v>
      </c>
      <c r="AQ484" s="12" t="s">
        <v>254</v>
      </c>
      <c r="AR484" s="12">
        <v>130000</v>
      </c>
      <c r="AU484" s="12">
        <v>141.57849999999999</v>
      </c>
      <c r="AV484" s="12" t="s">
        <v>249</v>
      </c>
      <c r="AW484" s="12" t="s">
        <v>250</v>
      </c>
      <c r="AX484" s="12" t="s">
        <v>255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2" t="s">
        <v>256</v>
      </c>
      <c r="BF484" s="12" t="s">
        <v>257</v>
      </c>
      <c r="BG484" s="12" t="s">
        <v>258</v>
      </c>
      <c r="BH484" s="12">
        <v>200000</v>
      </c>
      <c r="BK484" s="12">
        <v>21.23678</v>
      </c>
      <c r="BL484" s="12" t="s">
        <v>249</v>
      </c>
      <c r="BM484" s="12" t="s">
        <v>250</v>
      </c>
      <c r="BN484" s="12" t="s">
        <v>255</v>
      </c>
      <c r="BO484" s="12">
        <v>0</v>
      </c>
      <c r="BP484" s="12">
        <v>0</v>
      </c>
      <c r="BQ484" s="12">
        <v>0</v>
      </c>
      <c r="BR484" s="12">
        <v>0</v>
      </c>
      <c r="BS484" s="12">
        <v>0</v>
      </c>
      <c r="BT484" s="12">
        <v>0</v>
      </c>
    </row>
    <row r="485" spans="1:72" hidden="1" x14ac:dyDescent="0.25">
      <c r="A485" s="12" t="s">
        <v>240</v>
      </c>
      <c r="B485" s="12" t="s">
        <v>1405</v>
      </c>
      <c r="C485" s="12" t="s">
        <v>1406</v>
      </c>
      <c r="D485" s="12" t="s">
        <v>338</v>
      </c>
      <c r="E485" s="12">
        <v>237.94705999999999</v>
      </c>
      <c r="F485" s="12" t="s">
        <v>1407</v>
      </c>
      <c r="G485" s="12" t="s">
        <v>1408</v>
      </c>
      <c r="H485" s="12" t="s">
        <v>39</v>
      </c>
      <c r="I485" s="12" t="s">
        <v>41</v>
      </c>
      <c r="J485" s="12" t="s">
        <v>1709</v>
      </c>
      <c r="K485" s="12">
        <v>150000</v>
      </c>
      <c r="N485" s="12">
        <v>237.94705999999999</v>
      </c>
      <c r="O485" s="12" t="s">
        <v>1741</v>
      </c>
      <c r="P485" s="12" t="s">
        <v>1742</v>
      </c>
      <c r="Q485" s="12" t="s">
        <v>1931</v>
      </c>
      <c r="R485" s="12">
        <v>9851.6753269113069</v>
      </c>
      <c r="S485" s="12">
        <v>9851.6753269113069</v>
      </c>
      <c r="T485" s="12">
        <v>2344.1771699999999</v>
      </c>
      <c r="U485" s="12">
        <v>18.625524134729119</v>
      </c>
      <c r="V485" s="12">
        <v>18.625524134729119</v>
      </c>
      <c r="W485" s="12">
        <v>31.74</v>
      </c>
      <c r="X485" s="12">
        <v>31.74</v>
      </c>
      <c r="Y485" s="12" t="s">
        <v>246</v>
      </c>
      <c r="Z485" s="12" t="s">
        <v>247</v>
      </c>
      <c r="AA485" s="12" t="s">
        <v>248</v>
      </c>
      <c r="AB485" s="12">
        <v>330000</v>
      </c>
      <c r="AE485" s="12">
        <v>237.94705999999999</v>
      </c>
      <c r="AF485" s="12" t="s">
        <v>249</v>
      </c>
      <c r="AG485" s="12" t="s">
        <v>250</v>
      </c>
      <c r="AH485" s="12" t="s">
        <v>1744</v>
      </c>
      <c r="AI485" s="12">
        <v>195498.2459899674</v>
      </c>
      <c r="AJ485" s="12">
        <v>46518.232640000002</v>
      </c>
      <c r="AK485" s="12">
        <v>201.67779500325199</v>
      </c>
      <c r="AL485" s="12">
        <v>201.67779500325199</v>
      </c>
      <c r="AM485" s="12">
        <v>58.16</v>
      </c>
      <c r="AN485" s="12">
        <v>58.16</v>
      </c>
      <c r="AO485" s="12" t="s">
        <v>256</v>
      </c>
      <c r="AP485" s="12" t="s">
        <v>257</v>
      </c>
      <c r="AQ485" s="12" t="s">
        <v>258</v>
      </c>
      <c r="AR485" s="12">
        <v>200000</v>
      </c>
      <c r="AU485" s="12">
        <v>202.255</v>
      </c>
      <c r="AV485" s="12" t="s">
        <v>249</v>
      </c>
      <c r="AW485" s="12" t="s">
        <v>250</v>
      </c>
      <c r="AX485" s="12" t="s">
        <v>255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</row>
    <row r="486" spans="1:72" hidden="1" x14ac:dyDescent="0.25">
      <c r="A486" s="12" t="s">
        <v>240</v>
      </c>
      <c r="B486" s="12" t="s">
        <v>1410</v>
      </c>
      <c r="C486" s="12" t="s">
        <v>1411</v>
      </c>
      <c r="D486" s="12" t="s">
        <v>372</v>
      </c>
      <c r="E486" s="12">
        <v>20.744710000000001</v>
      </c>
      <c r="F486" s="12" t="s">
        <v>1412</v>
      </c>
      <c r="G486" s="12" t="s">
        <v>1413</v>
      </c>
      <c r="H486" s="12" t="s">
        <v>18</v>
      </c>
      <c r="I486" s="12" t="s">
        <v>20</v>
      </c>
      <c r="J486" s="12" t="s">
        <v>1709</v>
      </c>
      <c r="K486" s="12">
        <v>100000</v>
      </c>
      <c r="N486" s="12">
        <v>20.744710000000001</v>
      </c>
      <c r="O486" s="12" t="s">
        <v>1726</v>
      </c>
      <c r="P486" s="12" t="s">
        <v>1727</v>
      </c>
      <c r="Q486" s="12" t="s">
        <v>1932</v>
      </c>
      <c r="R486" s="12">
        <v>75025.047601685132</v>
      </c>
      <c r="S486" s="12">
        <v>75025.047601685132</v>
      </c>
      <c r="T486" s="12">
        <v>1556.37255</v>
      </c>
      <c r="U486" s="12">
        <v>69.982205578065702</v>
      </c>
      <c r="V486" s="12">
        <v>69.982205578065702</v>
      </c>
      <c r="W486" s="12">
        <v>64.319999999999993</v>
      </c>
      <c r="X486" s="12">
        <v>64.319999999999993</v>
      </c>
      <c r="Y486" s="12" t="s">
        <v>246</v>
      </c>
      <c r="Z486" s="12" t="s">
        <v>247</v>
      </c>
      <c r="AA486" s="12" t="s">
        <v>248</v>
      </c>
      <c r="AB486" s="12">
        <v>330000</v>
      </c>
      <c r="AE486" s="12">
        <v>20.744710000000001</v>
      </c>
      <c r="AF486" s="12" t="s">
        <v>249</v>
      </c>
      <c r="AG486" s="12" t="s">
        <v>250</v>
      </c>
      <c r="AH486" s="12" t="s">
        <v>1729</v>
      </c>
      <c r="AI486" s="12">
        <v>72807.185909893757</v>
      </c>
      <c r="AJ486" s="12">
        <v>1510.36366</v>
      </c>
      <c r="AK486" s="12">
        <v>80.117866425938217</v>
      </c>
      <c r="AL486" s="12">
        <v>80.117866425938217</v>
      </c>
      <c r="AM486" s="12">
        <v>54.53</v>
      </c>
      <c r="AN486" s="12">
        <v>54.53</v>
      </c>
      <c r="AO486" s="12" t="s">
        <v>252</v>
      </c>
      <c r="AP486" s="12" t="s">
        <v>253</v>
      </c>
      <c r="AQ486" s="12" t="s">
        <v>254</v>
      </c>
      <c r="AR486" s="12">
        <v>130000</v>
      </c>
      <c r="AU486" s="12">
        <v>17.632999999999999</v>
      </c>
      <c r="AV486" s="12" t="s">
        <v>249</v>
      </c>
      <c r="AW486" s="12" t="s">
        <v>250</v>
      </c>
      <c r="AX486" s="12" t="s">
        <v>255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2" t="s">
        <v>256</v>
      </c>
      <c r="BF486" s="12" t="s">
        <v>257</v>
      </c>
      <c r="BG486" s="12" t="s">
        <v>258</v>
      </c>
      <c r="BH486" s="12">
        <v>200000</v>
      </c>
      <c r="BK486" s="12">
        <v>2.6449500000000001</v>
      </c>
      <c r="BL486" s="12" t="s">
        <v>249</v>
      </c>
      <c r="BM486" s="12" t="s">
        <v>250</v>
      </c>
      <c r="BN486" s="12" t="s">
        <v>255</v>
      </c>
      <c r="BO486" s="12">
        <v>0</v>
      </c>
      <c r="BP486" s="12">
        <v>0</v>
      </c>
      <c r="BQ486" s="12">
        <v>0</v>
      </c>
      <c r="BR486" s="12">
        <v>0</v>
      </c>
      <c r="BS486" s="12">
        <v>0</v>
      </c>
      <c r="BT486" s="12">
        <v>0</v>
      </c>
    </row>
    <row r="487" spans="1:72" hidden="1" x14ac:dyDescent="0.25">
      <c r="A487" s="12" t="s">
        <v>240</v>
      </c>
      <c r="B487" s="12" t="s">
        <v>1410</v>
      </c>
      <c r="C487" s="12" t="s">
        <v>1411</v>
      </c>
      <c r="D487" s="12" t="s">
        <v>372</v>
      </c>
      <c r="E487" s="12">
        <v>29.635290000000001</v>
      </c>
      <c r="F487" s="12" t="s">
        <v>1412</v>
      </c>
      <c r="G487" s="12" t="s">
        <v>1413</v>
      </c>
      <c r="H487" s="12" t="s">
        <v>18</v>
      </c>
      <c r="I487" s="12" t="s">
        <v>20</v>
      </c>
      <c r="J487" s="12" t="s">
        <v>1709</v>
      </c>
      <c r="K487" s="12">
        <v>100000</v>
      </c>
      <c r="N487" s="12">
        <v>29.635290000000001</v>
      </c>
      <c r="O487" s="12" t="s">
        <v>1726</v>
      </c>
      <c r="P487" s="12" t="s">
        <v>1727</v>
      </c>
      <c r="Q487" s="12" t="s">
        <v>1932</v>
      </c>
      <c r="R487" s="12">
        <v>75025.047601685132</v>
      </c>
      <c r="S487" s="12">
        <v>75025.047601685132</v>
      </c>
      <c r="T487" s="12">
        <v>2223.3893499999999</v>
      </c>
      <c r="U487" s="12">
        <v>69.982205578065702</v>
      </c>
      <c r="V487" s="12">
        <v>69.982205578065702</v>
      </c>
      <c r="W487" s="12">
        <v>64.319999999999993</v>
      </c>
      <c r="X487" s="12">
        <v>64.319999999999993</v>
      </c>
      <c r="Y487" s="12" t="s">
        <v>246</v>
      </c>
      <c r="Z487" s="12" t="s">
        <v>247</v>
      </c>
      <c r="AA487" s="12" t="s">
        <v>248</v>
      </c>
      <c r="AB487" s="12">
        <v>330000</v>
      </c>
      <c r="AE487" s="12">
        <v>29.635290000000001</v>
      </c>
      <c r="AF487" s="12" t="s">
        <v>249</v>
      </c>
      <c r="AG487" s="12" t="s">
        <v>250</v>
      </c>
      <c r="AH487" s="12" t="s">
        <v>1729</v>
      </c>
      <c r="AI487" s="12">
        <v>72807.185909893757</v>
      </c>
      <c r="AJ487" s="12">
        <v>2157.66237</v>
      </c>
      <c r="AK487" s="12">
        <v>80.117866425938217</v>
      </c>
      <c r="AL487" s="12">
        <v>80.117866425938217</v>
      </c>
      <c r="AM487" s="12">
        <v>54.53</v>
      </c>
      <c r="AN487" s="12">
        <v>54.53</v>
      </c>
      <c r="AO487" s="12" t="s">
        <v>256</v>
      </c>
      <c r="AP487" s="12" t="s">
        <v>257</v>
      </c>
      <c r="AQ487" s="12" t="s">
        <v>258</v>
      </c>
      <c r="AR487" s="12">
        <v>200000</v>
      </c>
      <c r="AU487" s="12">
        <v>25.19</v>
      </c>
      <c r="AV487" s="12" t="s">
        <v>249</v>
      </c>
      <c r="AW487" s="12" t="s">
        <v>250</v>
      </c>
      <c r="AX487" s="12" t="s">
        <v>255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</row>
    <row r="488" spans="1:72" hidden="1" x14ac:dyDescent="0.25">
      <c r="A488" s="12" t="s">
        <v>240</v>
      </c>
      <c r="B488" s="12" t="s">
        <v>1415</v>
      </c>
      <c r="C488" s="12" t="s">
        <v>1416</v>
      </c>
      <c r="D488" s="12" t="s">
        <v>322</v>
      </c>
      <c r="E488" s="12">
        <v>66.331180000000003</v>
      </c>
      <c r="F488" s="12" t="s">
        <v>1417</v>
      </c>
      <c r="G488" s="12" t="s">
        <v>1418</v>
      </c>
      <c r="H488" s="12" t="s">
        <v>18</v>
      </c>
      <c r="I488" s="12" t="s">
        <v>20</v>
      </c>
      <c r="J488" s="12" t="s">
        <v>1709</v>
      </c>
      <c r="K488" s="12">
        <v>100000</v>
      </c>
      <c r="N488" s="12">
        <v>66.331180000000003</v>
      </c>
      <c r="O488" s="12" t="s">
        <v>1726</v>
      </c>
      <c r="P488" s="12" t="s">
        <v>1727</v>
      </c>
      <c r="Q488" s="12" t="s">
        <v>1933</v>
      </c>
      <c r="R488" s="12">
        <v>9840.7668931238804</v>
      </c>
      <c r="S488" s="12">
        <v>9840.7668931238804</v>
      </c>
      <c r="T488" s="12">
        <v>652.74964999999997</v>
      </c>
      <c r="U488" s="12">
        <v>13.04356728154419</v>
      </c>
      <c r="V488" s="12">
        <v>13.04356728154419</v>
      </c>
      <c r="W488" s="12">
        <v>45.27</v>
      </c>
      <c r="X488" s="12">
        <v>45.27</v>
      </c>
      <c r="Y488" s="12" t="s">
        <v>246</v>
      </c>
      <c r="Z488" s="12" t="s">
        <v>247</v>
      </c>
      <c r="AA488" s="12" t="s">
        <v>248</v>
      </c>
      <c r="AB488" s="12">
        <v>330000</v>
      </c>
      <c r="AE488" s="12">
        <v>66.331180000000003</v>
      </c>
      <c r="AF488" s="12" t="s">
        <v>249</v>
      </c>
      <c r="AG488" s="12" t="s">
        <v>250</v>
      </c>
      <c r="AH488" s="12" t="s">
        <v>1729</v>
      </c>
      <c r="AI488" s="12">
        <v>72807.185909893757</v>
      </c>
      <c r="AJ488" s="12">
        <v>4829.3863000000001</v>
      </c>
      <c r="AK488" s="12">
        <v>80.117866425938217</v>
      </c>
      <c r="AL488" s="12">
        <v>80.117866425938217</v>
      </c>
      <c r="AM488" s="12">
        <v>54.53</v>
      </c>
      <c r="AN488" s="12">
        <v>54.53</v>
      </c>
      <c r="AO488" s="12" t="s">
        <v>252</v>
      </c>
      <c r="AP488" s="12" t="s">
        <v>253</v>
      </c>
      <c r="AQ488" s="12" t="s">
        <v>254</v>
      </c>
      <c r="AR488" s="12">
        <v>130000</v>
      </c>
      <c r="AU488" s="12">
        <v>56.381500000000003</v>
      </c>
      <c r="AV488" s="12" t="s">
        <v>249</v>
      </c>
      <c r="AW488" s="12" t="s">
        <v>250</v>
      </c>
      <c r="AX488" s="12" t="s">
        <v>255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2" t="s">
        <v>256</v>
      </c>
      <c r="BF488" s="12" t="s">
        <v>257</v>
      </c>
      <c r="BG488" s="12" t="s">
        <v>258</v>
      </c>
      <c r="BH488" s="12">
        <v>200000</v>
      </c>
      <c r="BK488" s="12">
        <v>8.4572299999999991</v>
      </c>
      <c r="BL488" s="12" t="s">
        <v>249</v>
      </c>
      <c r="BM488" s="12" t="s">
        <v>250</v>
      </c>
      <c r="BN488" s="12" t="s">
        <v>255</v>
      </c>
      <c r="BO488" s="12">
        <v>0</v>
      </c>
      <c r="BP488" s="12">
        <v>0</v>
      </c>
      <c r="BQ488" s="12">
        <v>0</v>
      </c>
      <c r="BR488" s="12">
        <v>0</v>
      </c>
      <c r="BS488" s="12">
        <v>0</v>
      </c>
      <c r="BT488" s="12">
        <v>0</v>
      </c>
    </row>
    <row r="489" spans="1:72" hidden="1" x14ac:dyDescent="0.25">
      <c r="A489" s="12" t="s">
        <v>240</v>
      </c>
      <c r="B489" s="12" t="s">
        <v>1415</v>
      </c>
      <c r="C489" s="12" t="s">
        <v>1416</v>
      </c>
      <c r="D489" s="12" t="s">
        <v>322</v>
      </c>
      <c r="E489" s="12">
        <v>94.75882</v>
      </c>
      <c r="F489" s="12" t="s">
        <v>1417</v>
      </c>
      <c r="G489" s="12" t="s">
        <v>1418</v>
      </c>
      <c r="H489" s="12" t="s">
        <v>18</v>
      </c>
      <c r="I489" s="12" t="s">
        <v>20</v>
      </c>
      <c r="J489" s="12" t="s">
        <v>1709</v>
      </c>
      <c r="K489" s="12">
        <v>100000</v>
      </c>
      <c r="N489" s="12">
        <v>94.75882</v>
      </c>
      <c r="O489" s="12" t="s">
        <v>1726</v>
      </c>
      <c r="P489" s="12" t="s">
        <v>1727</v>
      </c>
      <c r="Q489" s="12" t="s">
        <v>1933</v>
      </c>
      <c r="R489" s="12">
        <v>9840.7668931238804</v>
      </c>
      <c r="S489" s="12">
        <v>9840.7668931238804</v>
      </c>
      <c r="T489" s="12">
        <v>932.49949000000004</v>
      </c>
      <c r="U489" s="12">
        <v>13.04356728154419</v>
      </c>
      <c r="V489" s="12">
        <v>13.04356728154419</v>
      </c>
      <c r="W489" s="12">
        <v>45.27</v>
      </c>
      <c r="X489" s="12">
        <v>45.27</v>
      </c>
      <c r="Y489" s="12" t="s">
        <v>246</v>
      </c>
      <c r="Z489" s="12" t="s">
        <v>247</v>
      </c>
      <c r="AA489" s="12" t="s">
        <v>248</v>
      </c>
      <c r="AB489" s="12">
        <v>330000</v>
      </c>
      <c r="AE489" s="12">
        <v>94.75882</v>
      </c>
      <c r="AF489" s="12" t="s">
        <v>249</v>
      </c>
      <c r="AG489" s="12" t="s">
        <v>250</v>
      </c>
      <c r="AH489" s="12" t="s">
        <v>1729</v>
      </c>
      <c r="AI489" s="12">
        <v>72807.185909893757</v>
      </c>
      <c r="AJ489" s="12">
        <v>6899.1232799999998</v>
      </c>
      <c r="AK489" s="12">
        <v>80.117866425938217</v>
      </c>
      <c r="AL489" s="12">
        <v>80.117866425938217</v>
      </c>
      <c r="AM489" s="12">
        <v>54.53</v>
      </c>
      <c r="AN489" s="12">
        <v>54.53</v>
      </c>
      <c r="AO489" s="12" t="s">
        <v>256</v>
      </c>
      <c r="AP489" s="12" t="s">
        <v>257</v>
      </c>
      <c r="AQ489" s="12" t="s">
        <v>258</v>
      </c>
      <c r="AR489" s="12">
        <v>200000</v>
      </c>
      <c r="AU489" s="12">
        <v>80.545000000000002</v>
      </c>
      <c r="AV489" s="12" t="s">
        <v>249</v>
      </c>
      <c r="AW489" s="12" t="s">
        <v>250</v>
      </c>
      <c r="AX489" s="12" t="s">
        <v>255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</row>
    <row r="490" spans="1:72" hidden="1" x14ac:dyDescent="0.25">
      <c r="A490" s="12" t="s">
        <v>240</v>
      </c>
      <c r="B490" s="12" t="s">
        <v>1420</v>
      </c>
      <c r="C490" s="12" t="s">
        <v>1421</v>
      </c>
      <c r="D490" s="12" t="s">
        <v>332</v>
      </c>
      <c r="E490" s="12">
        <v>98.728819999999999</v>
      </c>
      <c r="F490" s="12" t="s">
        <v>1422</v>
      </c>
      <c r="G490" s="12" t="s">
        <v>1423</v>
      </c>
      <c r="H490" s="12" t="s">
        <v>9</v>
      </c>
      <c r="I490" s="12" t="s">
        <v>11</v>
      </c>
      <c r="J490" s="12" t="s">
        <v>1709</v>
      </c>
      <c r="K490" s="12">
        <v>150000</v>
      </c>
      <c r="N490" s="12">
        <v>98.728819999999999</v>
      </c>
      <c r="O490" s="12" t="s">
        <v>1718</v>
      </c>
      <c r="P490" s="12" t="s">
        <v>1719</v>
      </c>
      <c r="Q490" s="12" t="s">
        <v>1934</v>
      </c>
      <c r="R490" s="12">
        <v>31189.473727387871</v>
      </c>
      <c r="S490" s="12">
        <v>31189.473727387871</v>
      </c>
      <c r="T490" s="12">
        <v>3079.3000499999998</v>
      </c>
      <c r="U490" s="12">
        <v>30.67615411462096</v>
      </c>
      <c r="V490" s="12">
        <v>30.67615411462096</v>
      </c>
      <c r="W490" s="12">
        <v>61</v>
      </c>
      <c r="X490" s="12">
        <v>61</v>
      </c>
      <c r="Y490" s="12" t="s">
        <v>246</v>
      </c>
      <c r="Z490" s="12" t="s">
        <v>247</v>
      </c>
      <c r="AA490" s="12" t="s">
        <v>248</v>
      </c>
      <c r="AB490" s="12">
        <v>330000</v>
      </c>
      <c r="AE490" s="12">
        <v>98.728819999999999</v>
      </c>
      <c r="AF490" s="12" t="s">
        <v>249</v>
      </c>
      <c r="AG490" s="12" t="s">
        <v>250</v>
      </c>
      <c r="AH490" s="12" t="s">
        <v>1721</v>
      </c>
      <c r="AI490" s="12">
        <v>112115.4742760909</v>
      </c>
      <c r="AJ490" s="12">
        <v>11069.02888</v>
      </c>
      <c r="AK490" s="12">
        <v>133.28412544522311</v>
      </c>
      <c r="AL490" s="12">
        <v>133.28412544522311</v>
      </c>
      <c r="AM490" s="12">
        <v>50.47</v>
      </c>
      <c r="AN490" s="12">
        <v>50.47</v>
      </c>
      <c r="AO490" s="12" t="s">
        <v>252</v>
      </c>
      <c r="AP490" s="12" t="s">
        <v>253</v>
      </c>
      <c r="AQ490" s="12" t="s">
        <v>254</v>
      </c>
      <c r="AR490" s="12">
        <v>130000</v>
      </c>
      <c r="AU490" s="12">
        <v>83.919499999999999</v>
      </c>
      <c r="AV490" s="12" t="s">
        <v>249</v>
      </c>
      <c r="AW490" s="12" t="s">
        <v>250</v>
      </c>
      <c r="AX490" s="12" t="s">
        <v>255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 t="s">
        <v>256</v>
      </c>
      <c r="BF490" s="12" t="s">
        <v>257</v>
      </c>
      <c r="BG490" s="12" t="s">
        <v>258</v>
      </c>
      <c r="BH490" s="12">
        <v>200000</v>
      </c>
      <c r="BK490" s="12">
        <v>12.58793</v>
      </c>
      <c r="BL490" s="12" t="s">
        <v>249</v>
      </c>
      <c r="BM490" s="12" t="s">
        <v>250</v>
      </c>
      <c r="BN490" s="12" t="s">
        <v>255</v>
      </c>
      <c r="BO490" s="12">
        <v>0</v>
      </c>
      <c r="BP490" s="12">
        <v>0</v>
      </c>
      <c r="BQ490" s="12">
        <v>0</v>
      </c>
      <c r="BR490" s="12">
        <v>0</v>
      </c>
      <c r="BS490" s="12">
        <v>0</v>
      </c>
      <c r="BT490" s="12">
        <v>0</v>
      </c>
    </row>
    <row r="491" spans="1:72" hidden="1" x14ac:dyDescent="0.25">
      <c r="A491" s="12" t="s">
        <v>240</v>
      </c>
      <c r="B491" s="12" t="s">
        <v>1420</v>
      </c>
      <c r="C491" s="12" t="s">
        <v>1421</v>
      </c>
      <c r="D491" s="12" t="s">
        <v>332</v>
      </c>
      <c r="E491" s="12">
        <v>141.04118</v>
      </c>
      <c r="F491" s="12" t="s">
        <v>1422</v>
      </c>
      <c r="G491" s="12" t="s">
        <v>1423</v>
      </c>
      <c r="H491" s="12" t="s">
        <v>9</v>
      </c>
      <c r="I491" s="12" t="s">
        <v>11</v>
      </c>
      <c r="J491" s="12" t="s">
        <v>1709</v>
      </c>
      <c r="K491" s="12">
        <v>150000</v>
      </c>
      <c r="N491" s="12">
        <v>141.04118</v>
      </c>
      <c r="O491" s="12" t="s">
        <v>1718</v>
      </c>
      <c r="P491" s="12" t="s">
        <v>1719</v>
      </c>
      <c r="Q491" s="12" t="s">
        <v>1934</v>
      </c>
      <c r="R491" s="12">
        <v>31189.473727387871</v>
      </c>
      <c r="S491" s="12">
        <v>31189.473727387871</v>
      </c>
      <c r="T491" s="12">
        <v>4399.0000700000001</v>
      </c>
      <c r="U491" s="12">
        <v>30.67615411462096</v>
      </c>
      <c r="V491" s="12">
        <v>30.67615411462096</v>
      </c>
      <c r="W491" s="12">
        <v>61</v>
      </c>
      <c r="X491" s="12">
        <v>61</v>
      </c>
      <c r="Y491" s="12" t="s">
        <v>246</v>
      </c>
      <c r="Z491" s="12" t="s">
        <v>247</v>
      </c>
      <c r="AA491" s="12" t="s">
        <v>248</v>
      </c>
      <c r="AB491" s="12">
        <v>330000</v>
      </c>
      <c r="AE491" s="12">
        <v>141.04118</v>
      </c>
      <c r="AF491" s="12" t="s">
        <v>249</v>
      </c>
      <c r="AG491" s="12" t="s">
        <v>250</v>
      </c>
      <c r="AH491" s="12" t="s">
        <v>1721</v>
      </c>
      <c r="AI491" s="12">
        <v>112115.4742760909</v>
      </c>
      <c r="AJ491" s="12">
        <v>15812.89839</v>
      </c>
      <c r="AK491" s="12">
        <v>133.28412544522311</v>
      </c>
      <c r="AL491" s="12">
        <v>133.28412544522311</v>
      </c>
      <c r="AM491" s="12">
        <v>50.47</v>
      </c>
      <c r="AN491" s="12">
        <v>50.47</v>
      </c>
      <c r="AO491" s="12" t="s">
        <v>256</v>
      </c>
      <c r="AP491" s="12" t="s">
        <v>257</v>
      </c>
      <c r="AQ491" s="12" t="s">
        <v>258</v>
      </c>
      <c r="AR491" s="12">
        <v>200000</v>
      </c>
      <c r="AU491" s="12">
        <v>119.88500000000001</v>
      </c>
      <c r="AV491" s="12" t="s">
        <v>249</v>
      </c>
      <c r="AW491" s="12" t="s">
        <v>250</v>
      </c>
      <c r="AX491" s="12" t="s">
        <v>255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</row>
    <row r="492" spans="1:72" hidden="1" x14ac:dyDescent="0.25">
      <c r="A492" s="12" t="s">
        <v>240</v>
      </c>
      <c r="B492" s="12" t="s">
        <v>1425</v>
      </c>
      <c r="C492" s="12" t="s">
        <v>1426</v>
      </c>
      <c r="D492" s="12" t="s">
        <v>294</v>
      </c>
      <c r="E492" s="12">
        <v>105.82765000000001</v>
      </c>
      <c r="F492" s="12" t="s">
        <v>1427</v>
      </c>
      <c r="G492" s="12" t="s">
        <v>1428</v>
      </c>
      <c r="H492" s="12" t="s">
        <v>33</v>
      </c>
      <c r="I492" s="12" t="s">
        <v>35</v>
      </c>
      <c r="J492" s="12" t="s">
        <v>1709</v>
      </c>
      <c r="K492" s="12">
        <v>60000</v>
      </c>
      <c r="N492" s="12">
        <v>105.82765000000001</v>
      </c>
      <c r="O492" s="12" t="s">
        <v>1722</v>
      </c>
      <c r="P492" s="12" t="s">
        <v>1723</v>
      </c>
      <c r="Q492" s="12" t="s">
        <v>1935</v>
      </c>
      <c r="R492" s="12">
        <v>10260.08712437643</v>
      </c>
      <c r="S492" s="12">
        <v>10260.08712437643</v>
      </c>
      <c r="T492" s="12">
        <v>1085.80088</v>
      </c>
      <c r="U492" s="12">
        <v>13.333843272080969</v>
      </c>
      <c r="V492" s="12">
        <v>13.333843272080969</v>
      </c>
      <c r="W492" s="12">
        <v>46.17</v>
      </c>
      <c r="X492" s="12">
        <v>46.17</v>
      </c>
      <c r="Y492" s="12" t="s">
        <v>246</v>
      </c>
      <c r="Z492" s="12" t="s">
        <v>247</v>
      </c>
      <c r="AA492" s="12" t="s">
        <v>248</v>
      </c>
      <c r="AB492" s="12">
        <v>330000</v>
      </c>
      <c r="AE492" s="12">
        <v>105.82765000000001</v>
      </c>
      <c r="AF492" s="12" t="s">
        <v>249</v>
      </c>
      <c r="AG492" s="12" t="s">
        <v>250</v>
      </c>
      <c r="AH492" s="12" t="s">
        <v>1725</v>
      </c>
      <c r="AI492" s="12">
        <v>186520.5987162455</v>
      </c>
      <c r="AJ492" s="12">
        <v>19739.036090000001</v>
      </c>
      <c r="AK492" s="12">
        <v>200.78056984332409</v>
      </c>
      <c r="AL492" s="12">
        <v>200.78056984332409</v>
      </c>
      <c r="AM492" s="12">
        <v>55.74</v>
      </c>
      <c r="AN492" s="12">
        <v>55.74</v>
      </c>
      <c r="AO492" s="12" t="s">
        <v>252</v>
      </c>
      <c r="AP492" s="12" t="s">
        <v>253</v>
      </c>
      <c r="AQ492" s="12" t="s">
        <v>254</v>
      </c>
      <c r="AR492" s="12">
        <v>130000</v>
      </c>
      <c r="AU492" s="12">
        <v>89.953500000000005</v>
      </c>
      <c r="AV492" s="12" t="s">
        <v>249</v>
      </c>
      <c r="AW492" s="12" t="s">
        <v>250</v>
      </c>
      <c r="AX492" s="12" t="s">
        <v>255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2" t="s">
        <v>256</v>
      </c>
      <c r="BF492" s="12" t="s">
        <v>257</v>
      </c>
      <c r="BG492" s="12" t="s">
        <v>258</v>
      </c>
      <c r="BH492" s="12">
        <v>200000</v>
      </c>
      <c r="BK492" s="12">
        <v>13.493029999999999</v>
      </c>
      <c r="BL492" s="12" t="s">
        <v>249</v>
      </c>
      <c r="BM492" s="12" t="s">
        <v>250</v>
      </c>
      <c r="BN492" s="12" t="s">
        <v>255</v>
      </c>
      <c r="BO492" s="12">
        <v>0</v>
      </c>
      <c r="BP492" s="12">
        <v>0</v>
      </c>
      <c r="BQ492" s="12">
        <v>0</v>
      </c>
      <c r="BR492" s="12">
        <v>0</v>
      </c>
      <c r="BS492" s="12">
        <v>0</v>
      </c>
      <c r="BT492" s="12">
        <v>0</v>
      </c>
    </row>
    <row r="493" spans="1:72" hidden="1" x14ac:dyDescent="0.25">
      <c r="A493" s="12" t="s">
        <v>240</v>
      </c>
      <c r="B493" s="12" t="s">
        <v>1425</v>
      </c>
      <c r="C493" s="12" t="s">
        <v>1426</v>
      </c>
      <c r="D493" s="12" t="s">
        <v>294</v>
      </c>
      <c r="E493" s="12">
        <v>151.18235000000001</v>
      </c>
      <c r="F493" s="12" t="s">
        <v>1427</v>
      </c>
      <c r="G493" s="12" t="s">
        <v>1428</v>
      </c>
      <c r="H493" s="12" t="s">
        <v>33</v>
      </c>
      <c r="I493" s="12" t="s">
        <v>35</v>
      </c>
      <c r="J493" s="12" t="s">
        <v>1709</v>
      </c>
      <c r="K493" s="12">
        <v>60000</v>
      </c>
      <c r="N493" s="12">
        <v>151.18235000000001</v>
      </c>
      <c r="O493" s="12" t="s">
        <v>1722</v>
      </c>
      <c r="P493" s="12" t="s">
        <v>1723</v>
      </c>
      <c r="Q493" s="12" t="s">
        <v>1935</v>
      </c>
      <c r="R493" s="12">
        <v>10260.08712437643</v>
      </c>
      <c r="S493" s="12">
        <v>10260.08712437643</v>
      </c>
      <c r="T493" s="12">
        <v>1551.14411</v>
      </c>
      <c r="U493" s="12">
        <v>13.333843272080969</v>
      </c>
      <c r="V493" s="12">
        <v>13.333843272080969</v>
      </c>
      <c r="W493" s="12">
        <v>46.17</v>
      </c>
      <c r="X493" s="12">
        <v>46.17</v>
      </c>
      <c r="Y493" s="12" t="s">
        <v>246</v>
      </c>
      <c r="Z493" s="12" t="s">
        <v>247</v>
      </c>
      <c r="AA493" s="12" t="s">
        <v>248</v>
      </c>
      <c r="AB493" s="12">
        <v>330000</v>
      </c>
      <c r="AE493" s="12">
        <v>151.18235000000001</v>
      </c>
      <c r="AF493" s="12" t="s">
        <v>249</v>
      </c>
      <c r="AG493" s="12" t="s">
        <v>250</v>
      </c>
      <c r="AH493" s="12" t="s">
        <v>1725</v>
      </c>
      <c r="AI493" s="12">
        <v>186520.5987162455</v>
      </c>
      <c r="AJ493" s="12">
        <v>28198.62299</v>
      </c>
      <c r="AK493" s="12">
        <v>200.78056984332409</v>
      </c>
      <c r="AL493" s="12">
        <v>200.78056984332409</v>
      </c>
      <c r="AM493" s="12">
        <v>55.74</v>
      </c>
      <c r="AN493" s="12">
        <v>55.74</v>
      </c>
      <c r="AO493" s="12" t="s">
        <v>256</v>
      </c>
      <c r="AP493" s="12" t="s">
        <v>257</v>
      </c>
      <c r="AQ493" s="12" t="s">
        <v>258</v>
      </c>
      <c r="AR493" s="12">
        <v>200000</v>
      </c>
      <c r="AU493" s="12">
        <v>128.505</v>
      </c>
      <c r="AV493" s="12" t="s">
        <v>249</v>
      </c>
      <c r="AW493" s="12" t="s">
        <v>250</v>
      </c>
      <c r="AX493" s="12" t="s">
        <v>255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</row>
    <row r="494" spans="1:72" hidden="1" x14ac:dyDescent="0.25">
      <c r="A494" s="12" t="s">
        <v>240</v>
      </c>
      <c r="B494" s="12" t="s">
        <v>1430</v>
      </c>
      <c r="C494" s="12" t="s">
        <v>1431</v>
      </c>
      <c r="D494" s="12" t="s">
        <v>332</v>
      </c>
      <c r="E494" s="12">
        <v>63.778239999999997</v>
      </c>
      <c r="F494" s="12" t="s">
        <v>1432</v>
      </c>
      <c r="G494" s="12" t="s">
        <v>1433</v>
      </c>
      <c r="H494" s="12" t="s">
        <v>30</v>
      </c>
      <c r="I494" s="12" t="s">
        <v>32</v>
      </c>
      <c r="J494" s="12" t="s">
        <v>1709</v>
      </c>
      <c r="K494" s="12">
        <v>150000</v>
      </c>
      <c r="N494" s="12">
        <v>63.778239999999997</v>
      </c>
      <c r="O494" s="12" t="s">
        <v>1710</v>
      </c>
      <c r="P494" s="12" t="s">
        <v>1711</v>
      </c>
      <c r="Q494" s="12" t="s">
        <v>1936</v>
      </c>
      <c r="R494" s="12">
        <v>33339.981207892357</v>
      </c>
      <c r="S494" s="12">
        <v>33339.981207892357</v>
      </c>
      <c r="T494" s="12">
        <v>2126.36517</v>
      </c>
      <c r="U494" s="12">
        <v>34.876200268705588</v>
      </c>
      <c r="V494" s="12">
        <v>34.876200268705588</v>
      </c>
      <c r="W494" s="12">
        <v>57.36</v>
      </c>
      <c r="X494" s="12">
        <v>57.36</v>
      </c>
      <c r="Y494" s="12" t="s">
        <v>246</v>
      </c>
      <c r="Z494" s="12" t="s">
        <v>247</v>
      </c>
      <c r="AA494" s="12" t="s">
        <v>248</v>
      </c>
      <c r="AB494" s="12">
        <v>330000</v>
      </c>
      <c r="AE494" s="12">
        <v>63.778239999999997</v>
      </c>
      <c r="AF494" s="12" t="s">
        <v>249</v>
      </c>
      <c r="AG494" s="12" t="s">
        <v>250</v>
      </c>
      <c r="AH494" s="12" t="s">
        <v>1713</v>
      </c>
      <c r="AI494" s="12">
        <v>126661.25476523839</v>
      </c>
      <c r="AJ494" s="12">
        <v>8078.2313100000001</v>
      </c>
      <c r="AK494" s="12">
        <v>143.21093521542059</v>
      </c>
      <c r="AL494" s="12">
        <v>143.21093521542059</v>
      </c>
      <c r="AM494" s="12">
        <v>53.07</v>
      </c>
      <c r="AN494" s="12">
        <v>53.07</v>
      </c>
      <c r="AO494" s="12" t="s">
        <v>252</v>
      </c>
      <c r="AP494" s="12" t="s">
        <v>253</v>
      </c>
      <c r="AQ494" s="12" t="s">
        <v>254</v>
      </c>
      <c r="AR494" s="12">
        <v>130000</v>
      </c>
      <c r="AU494" s="12">
        <v>54.211500000000001</v>
      </c>
      <c r="AV494" s="12" t="s">
        <v>249</v>
      </c>
      <c r="AW494" s="12" t="s">
        <v>250</v>
      </c>
      <c r="AX494" s="12" t="s">
        <v>255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2" t="s">
        <v>256</v>
      </c>
      <c r="BF494" s="12" t="s">
        <v>257</v>
      </c>
      <c r="BG494" s="12" t="s">
        <v>258</v>
      </c>
      <c r="BH494" s="12">
        <v>200000</v>
      </c>
      <c r="BK494" s="12">
        <v>8.1317299999999992</v>
      </c>
      <c r="BL494" s="12" t="s">
        <v>249</v>
      </c>
      <c r="BM494" s="12" t="s">
        <v>250</v>
      </c>
      <c r="BN494" s="12" t="s">
        <v>255</v>
      </c>
      <c r="BO494" s="12">
        <v>0</v>
      </c>
      <c r="BP494" s="12">
        <v>0</v>
      </c>
      <c r="BQ494" s="12">
        <v>0</v>
      </c>
      <c r="BR494" s="12">
        <v>0</v>
      </c>
      <c r="BS494" s="12">
        <v>0</v>
      </c>
      <c r="BT494" s="12">
        <v>0</v>
      </c>
    </row>
    <row r="495" spans="1:72" hidden="1" x14ac:dyDescent="0.25">
      <c r="A495" s="12" t="s">
        <v>240</v>
      </c>
      <c r="B495" s="12" t="s">
        <v>1430</v>
      </c>
      <c r="C495" s="12" t="s">
        <v>1431</v>
      </c>
      <c r="D495" s="12" t="s">
        <v>332</v>
      </c>
      <c r="E495" s="12">
        <v>91.111760000000004</v>
      </c>
      <c r="F495" s="12" t="s">
        <v>1432</v>
      </c>
      <c r="G495" s="12" t="s">
        <v>1433</v>
      </c>
      <c r="H495" s="12" t="s">
        <v>30</v>
      </c>
      <c r="I495" s="12" t="s">
        <v>32</v>
      </c>
      <c r="J495" s="12" t="s">
        <v>1709</v>
      </c>
      <c r="K495" s="12">
        <v>150000</v>
      </c>
      <c r="N495" s="12">
        <v>91.111760000000004</v>
      </c>
      <c r="O495" s="12" t="s">
        <v>1710</v>
      </c>
      <c r="P495" s="12" t="s">
        <v>1711</v>
      </c>
      <c r="Q495" s="12" t="s">
        <v>1936</v>
      </c>
      <c r="R495" s="12">
        <v>33339.981207892357</v>
      </c>
      <c r="S495" s="12">
        <v>33339.981207892357</v>
      </c>
      <c r="T495" s="12">
        <v>3037.6645199999998</v>
      </c>
      <c r="U495" s="12">
        <v>34.876200268705588</v>
      </c>
      <c r="V495" s="12">
        <v>34.876200268705588</v>
      </c>
      <c r="W495" s="12">
        <v>57.36</v>
      </c>
      <c r="X495" s="12">
        <v>57.36</v>
      </c>
      <c r="Y495" s="12" t="s">
        <v>246</v>
      </c>
      <c r="Z495" s="12" t="s">
        <v>247</v>
      </c>
      <c r="AA495" s="12" t="s">
        <v>248</v>
      </c>
      <c r="AB495" s="12">
        <v>330000</v>
      </c>
      <c r="AE495" s="12">
        <v>91.111760000000004</v>
      </c>
      <c r="AF495" s="12" t="s">
        <v>249</v>
      </c>
      <c r="AG495" s="12" t="s">
        <v>250</v>
      </c>
      <c r="AH495" s="12" t="s">
        <v>1713</v>
      </c>
      <c r="AI495" s="12">
        <v>126661.25476523839</v>
      </c>
      <c r="AJ495" s="12">
        <v>11540.33044</v>
      </c>
      <c r="AK495" s="12">
        <v>143.21093521542059</v>
      </c>
      <c r="AL495" s="12">
        <v>143.21093521542059</v>
      </c>
      <c r="AM495" s="12">
        <v>53.07</v>
      </c>
      <c r="AN495" s="12">
        <v>53.07</v>
      </c>
      <c r="AO495" s="12" t="s">
        <v>256</v>
      </c>
      <c r="AP495" s="12" t="s">
        <v>257</v>
      </c>
      <c r="AQ495" s="12" t="s">
        <v>258</v>
      </c>
      <c r="AR495" s="12">
        <v>200000</v>
      </c>
      <c r="AU495" s="12">
        <v>77.444999999999993</v>
      </c>
      <c r="AV495" s="12" t="s">
        <v>249</v>
      </c>
      <c r="AW495" s="12" t="s">
        <v>250</v>
      </c>
      <c r="AX495" s="12" t="s">
        <v>255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</row>
    <row r="496" spans="1:72" hidden="1" x14ac:dyDescent="0.25">
      <c r="A496" s="12" t="s">
        <v>240</v>
      </c>
      <c r="B496" s="12" t="s">
        <v>1435</v>
      </c>
      <c r="C496" s="12" t="s">
        <v>1436</v>
      </c>
      <c r="D496" s="12" t="s">
        <v>322</v>
      </c>
      <c r="E496" s="12">
        <v>172.05176</v>
      </c>
      <c r="F496" s="12" t="s">
        <v>1437</v>
      </c>
      <c r="G496" s="12" t="s">
        <v>1438</v>
      </c>
      <c r="H496" s="12" t="s">
        <v>18</v>
      </c>
      <c r="I496" s="12" t="s">
        <v>20</v>
      </c>
      <c r="J496" s="12" t="s">
        <v>1709</v>
      </c>
      <c r="K496" s="12">
        <v>100000</v>
      </c>
      <c r="N496" s="12">
        <v>172.05176</v>
      </c>
      <c r="O496" s="12" t="s">
        <v>1726</v>
      </c>
      <c r="P496" s="12" t="s">
        <v>1727</v>
      </c>
      <c r="Q496" s="12" t="s">
        <v>1937</v>
      </c>
      <c r="R496" s="12">
        <v>9496.9890254407583</v>
      </c>
      <c r="S496" s="12">
        <v>9496.9890254407583</v>
      </c>
      <c r="T496" s="12">
        <v>1633.97372</v>
      </c>
      <c r="U496" s="12">
        <v>12.07184232972773</v>
      </c>
      <c r="V496" s="12">
        <v>12.07184232972773</v>
      </c>
      <c r="W496" s="12">
        <v>47.2</v>
      </c>
      <c r="X496" s="12">
        <v>47.2</v>
      </c>
      <c r="Y496" s="12" t="s">
        <v>246</v>
      </c>
      <c r="Z496" s="12" t="s">
        <v>247</v>
      </c>
      <c r="AA496" s="12" t="s">
        <v>248</v>
      </c>
      <c r="AB496" s="12">
        <v>330000</v>
      </c>
      <c r="AE496" s="12">
        <v>172.05176</v>
      </c>
      <c r="AF496" s="12" t="s">
        <v>249</v>
      </c>
      <c r="AG496" s="12" t="s">
        <v>250</v>
      </c>
      <c r="AH496" s="12" t="s">
        <v>1729</v>
      </c>
      <c r="AI496" s="12">
        <v>72807.185909893757</v>
      </c>
      <c r="AJ496" s="12">
        <v>12526.60482</v>
      </c>
      <c r="AK496" s="12">
        <v>80.117866425938217</v>
      </c>
      <c r="AL496" s="12">
        <v>80.117866425938217</v>
      </c>
      <c r="AM496" s="12">
        <v>54.53</v>
      </c>
      <c r="AN496" s="12">
        <v>54.53</v>
      </c>
      <c r="AO496" s="12" t="s">
        <v>252</v>
      </c>
      <c r="AP496" s="12" t="s">
        <v>253</v>
      </c>
      <c r="AQ496" s="12" t="s">
        <v>254</v>
      </c>
      <c r="AR496" s="12">
        <v>130000</v>
      </c>
      <c r="AU496" s="12">
        <v>146.244</v>
      </c>
      <c r="AV496" s="12" t="s">
        <v>249</v>
      </c>
      <c r="AW496" s="12" t="s">
        <v>250</v>
      </c>
      <c r="AX496" s="12" t="s">
        <v>255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 t="s">
        <v>256</v>
      </c>
      <c r="BF496" s="12" t="s">
        <v>257</v>
      </c>
      <c r="BG496" s="12" t="s">
        <v>258</v>
      </c>
      <c r="BH496" s="12">
        <v>200000</v>
      </c>
      <c r="BK496" s="12">
        <v>21.936599999999999</v>
      </c>
      <c r="BL496" s="12" t="s">
        <v>249</v>
      </c>
      <c r="BM496" s="12" t="s">
        <v>250</v>
      </c>
      <c r="BN496" s="12" t="s">
        <v>255</v>
      </c>
      <c r="BO496" s="12">
        <v>0</v>
      </c>
      <c r="BP496" s="12">
        <v>0</v>
      </c>
      <c r="BQ496" s="12">
        <v>0</v>
      </c>
      <c r="BR496" s="12">
        <v>0</v>
      </c>
      <c r="BS496" s="12">
        <v>0</v>
      </c>
      <c r="BT496" s="12">
        <v>0</v>
      </c>
    </row>
    <row r="497" spans="1:72" hidden="1" x14ac:dyDescent="0.25">
      <c r="A497" s="12" t="s">
        <v>240</v>
      </c>
      <c r="B497" s="12" t="s">
        <v>1435</v>
      </c>
      <c r="C497" s="12" t="s">
        <v>1436</v>
      </c>
      <c r="D497" s="12" t="s">
        <v>322</v>
      </c>
      <c r="E497" s="12">
        <v>245.78824</v>
      </c>
      <c r="F497" s="12" t="s">
        <v>1437</v>
      </c>
      <c r="G497" s="12" t="s">
        <v>1438</v>
      </c>
      <c r="H497" s="12" t="s">
        <v>18</v>
      </c>
      <c r="I497" s="12" t="s">
        <v>20</v>
      </c>
      <c r="J497" s="12" t="s">
        <v>1709</v>
      </c>
      <c r="K497" s="12">
        <v>100000</v>
      </c>
      <c r="N497" s="12">
        <v>245.78824</v>
      </c>
      <c r="O497" s="12" t="s">
        <v>1726</v>
      </c>
      <c r="P497" s="12" t="s">
        <v>1727</v>
      </c>
      <c r="Q497" s="12" t="s">
        <v>1937</v>
      </c>
      <c r="R497" s="12">
        <v>9496.9890254407583</v>
      </c>
      <c r="S497" s="12">
        <v>9496.9890254407583</v>
      </c>
      <c r="T497" s="12">
        <v>2334.2481699999998</v>
      </c>
      <c r="U497" s="12">
        <v>12.07184232972773</v>
      </c>
      <c r="V497" s="12">
        <v>12.07184232972773</v>
      </c>
      <c r="W497" s="12">
        <v>47.2</v>
      </c>
      <c r="X497" s="12">
        <v>47.2</v>
      </c>
      <c r="Y497" s="12" t="s">
        <v>246</v>
      </c>
      <c r="Z497" s="12" t="s">
        <v>247</v>
      </c>
      <c r="AA497" s="12" t="s">
        <v>248</v>
      </c>
      <c r="AB497" s="12">
        <v>330000</v>
      </c>
      <c r="AE497" s="12">
        <v>245.78824</v>
      </c>
      <c r="AF497" s="12" t="s">
        <v>249</v>
      </c>
      <c r="AG497" s="12" t="s">
        <v>250</v>
      </c>
      <c r="AH497" s="12" t="s">
        <v>1729</v>
      </c>
      <c r="AI497" s="12">
        <v>72807.185909893757</v>
      </c>
      <c r="AJ497" s="12">
        <v>17895.149740000001</v>
      </c>
      <c r="AK497" s="12">
        <v>80.117866425938217</v>
      </c>
      <c r="AL497" s="12">
        <v>80.117866425938217</v>
      </c>
      <c r="AM497" s="12">
        <v>54.53</v>
      </c>
      <c r="AN497" s="12">
        <v>54.53</v>
      </c>
      <c r="AO497" s="12" t="s">
        <v>256</v>
      </c>
      <c r="AP497" s="12" t="s">
        <v>257</v>
      </c>
      <c r="AQ497" s="12" t="s">
        <v>258</v>
      </c>
      <c r="AR497" s="12">
        <v>200000</v>
      </c>
      <c r="AU497" s="12">
        <v>208.92</v>
      </c>
      <c r="AV497" s="12" t="s">
        <v>249</v>
      </c>
      <c r="AW497" s="12" t="s">
        <v>250</v>
      </c>
      <c r="AX497" s="12" t="s">
        <v>255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</row>
    <row r="498" spans="1:72" hidden="1" x14ac:dyDescent="0.25">
      <c r="A498" s="12" t="s">
        <v>240</v>
      </c>
      <c r="B498" s="12" t="s">
        <v>1440</v>
      </c>
      <c r="C498" s="12" t="s">
        <v>1441</v>
      </c>
      <c r="D498" s="12" t="s">
        <v>372</v>
      </c>
      <c r="E498" s="12">
        <v>50.371180000000003</v>
      </c>
      <c r="F498" s="12" t="s">
        <v>1442</v>
      </c>
      <c r="G498" s="12" t="s">
        <v>1443</v>
      </c>
      <c r="H498" s="12" t="s">
        <v>18</v>
      </c>
      <c r="I498" s="12" t="s">
        <v>20</v>
      </c>
      <c r="J498" s="12" t="s">
        <v>1709</v>
      </c>
      <c r="K498" s="12">
        <v>100000</v>
      </c>
      <c r="N498" s="12">
        <v>50.371180000000003</v>
      </c>
      <c r="O498" s="12" t="s">
        <v>1726</v>
      </c>
      <c r="P498" s="12" t="s">
        <v>1727</v>
      </c>
      <c r="Q498" s="12" t="s">
        <v>1938</v>
      </c>
      <c r="R498" s="12">
        <v>74637.796913193379</v>
      </c>
      <c r="S498" s="12">
        <v>74637.796913193379</v>
      </c>
      <c r="T498" s="12">
        <v>3759.5936400000001</v>
      </c>
      <c r="U498" s="12">
        <v>73.518753105704988</v>
      </c>
      <c r="V498" s="12">
        <v>73.518753105704988</v>
      </c>
      <c r="W498" s="12">
        <v>60.91</v>
      </c>
      <c r="X498" s="12">
        <v>60.91</v>
      </c>
      <c r="Y498" s="12" t="s">
        <v>246</v>
      </c>
      <c r="Z498" s="12" t="s">
        <v>247</v>
      </c>
      <c r="AA498" s="12" t="s">
        <v>248</v>
      </c>
      <c r="AB498" s="12">
        <v>330000</v>
      </c>
      <c r="AE498" s="12">
        <v>50.371180000000003</v>
      </c>
      <c r="AF498" s="12" t="s">
        <v>249</v>
      </c>
      <c r="AG498" s="12" t="s">
        <v>250</v>
      </c>
      <c r="AH498" s="12" t="s">
        <v>1729</v>
      </c>
      <c r="AI498" s="12">
        <v>72807.185909893757</v>
      </c>
      <c r="AJ498" s="12">
        <v>3667.3836099999999</v>
      </c>
      <c r="AK498" s="12">
        <v>80.117866425938217</v>
      </c>
      <c r="AL498" s="12">
        <v>80.117866425938217</v>
      </c>
      <c r="AM498" s="12">
        <v>54.53</v>
      </c>
      <c r="AN498" s="12">
        <v>54.53</v>
      </c>
      <c r="AO498" s="12" t="s">
        <v>252</v>
      </c>
      <c r="AP498" s="12" t="s">
        <v>253</v>
      </c>
      <c r="AQ498" s="12" t="s">
        <v>254</v>
      </c>
      <c r="AR498" s="12">
        <v>130000</v>
      </c>
      <c r="AU498" s="12">
        <v>42.8155</v>
      </c>
      <c r="AV498" s="12" t="s">
        <v>249</v>
      </c>
      <c r="AW498" s="12" t="s">
        <v>250</v>
      </c>
      <c r="AX498" s="12" t="s">
        <v>255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2" t="s">
        <v>256</v>
      </c>
      <c r="BF498" s="12" t="s">
        <v>257</v>
      </c>
      <c r="BG498" s="12" t="s">
        <v>258</v>
      </c>
      <c r="BH498" s="12">
        <v>200000</v>
      </c>
      <c r="BK498" s="12">
        <v>6.4223299999999997</v>
      </c>
      <c r="BL498" s="12" t="s">
        <v>249</v>
      </c>
      <c r="BM498" s="12" t="s">
        <v>250</v>
      </c>
      <c r="BN498" s="12" t="s">
        <v>255</v>
      </c>
      <c r="BO498" s="12">
        <v>0</v>
      </c>
      <c r="BP498" s="12">
        <v>0</v>
      </c>
      <c r="BQ498" s="12">
        <v>0</v>
      </c>
      <c r="BR498" s="12">
        <v>0</v>
      </c>
      <c r="BS498" s="12">
        <v>0</v>
      </c>
      <c r="BT498" s="12">
        <v>0</v>
      </c>
    </row>
    <row r="499" spans="1:72" hidden="1" x14ac:dyDescent="0.25">
      <c r="A499" s="12" t="s">
        <v>240</v>
      </c>
      <c r="B499" s="12" t="s">
        <v>1440</v>
      </c>
      <c r="C499" s="12" t="s">
        <v>1441</v>
      </c>
      <c r="D499" s="12" t="s">
        <v>372</v>
      </c>
      <c r="E499" s="12">
        <v>71.958820000000003</v>
      </c>
      <c r="F499" s="12" t="s">
        <v>1442</v>
      </c>
      <c r="G499" s="12" t="s">
        <v>1443</v>
      </c>
      <c r="H499" s="12" t="s">
        <v>18</v>
      </c>
      <c r="I499" s="12" t="s">
        <v>20</v>
      </c>
      <c r="J499" s="12" t="s">
        <v>1709</v>
      </c>
      <c r="K499" s="12">
        <v>100000</v>
      </c>
      <c r="N499" s="12">
        <v>71.958820000000003</v>
      </c>
      <c r="O499" s="12" t="s">
        <v>1726</v>
      </c>
      <c r="P499" s="12" t="s">
        <v>1727</v>
      </c>
      <c r="Q499" s="12" t="s">
        <v>1938</v>
      </c>
      <c r="R499" s="12">
        <v>74637.796913193379</v>
      </c>
      <c r="S499" s="12">
        <v>74637.796913193379</v>
      </c>
      <c r="T499" s="12">
        <v>5370.8480600000003</v>
      </c>
      <c r="U499" s="12">
        <v>73.518753105704988</v>
      </c>
      <c r="V499" s="12">
        <v>73.518753105704988</v>
      </c>
      <c r="W499" s="12">
        <v>60.91</v>
      </c>
      <c r="X499" s="12">
        <v>60.91</v>
      </c>
      <c r="Y499" s="12" t="s">
        <v>246</v>
      </c>
      <c r="Z499" s="12" t="s">
        <v>247</v>
      </c>
      <c r="AA499" s="12" t="s">
        <v>248</v>
      </c>
      <c r="AB499" s="12">
        <v>330000</v>
      </c>
      <c r="AE499" s="12">
        <v>71.958820000000003</v>
      </c>
      <c r="AF499" s="12" t="s">
        <v>249</v>
      </c>
      <c r="AG499" s="12" t="s">
        <v>250</v>
      </c>
      <c r="AH499" s="12" t="s">
        <v>1729</v>
      </c>
      <c r="AI499" s="12">
        <v>72807.185909893757</v>
      </c>
      <c r="AJ499" s="12">
        <v>5239.1194400000004</v>
      </c>
      <c r="AK499" s="12">
        <v>80.117866425938217</v>
      </c>
      <c r="AL499" s="12">
        <v>80.117866425938217</v>
      </c>
      <c r="AM499" s="12">
        <v>54.53</v>
      </c>
      <c r="AN499" s="12">
        <v>54.53</v>
      </c>
      <c r="AO499" s="12" t="s">
        <v>256</v>
      </c>
      <c r="AP499" s="12" t="s">
        <v>257</v>
      </c>
      <c r="AQ499" s="12" t="s">
        <v>258</v>
      </c>
      <c r="AR499" s="12">
        <v>200000</v>
      </c>
      <c r="AU499" s="12">
        <v>61.164999999999999</v>
      </c>
      <c r="AV499" s="12" t="s">
        <v>249</v>
      </c>
      <c r="AW499" s="12" t="s">
        <v>250</v>
      </c>
      <c r="AX499" s="12" t="s">
        <v>255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</row>
    <row r="500" spans="1:72" hidden="1" x14ac:dyDescent="0.25">
      <c r="A500" s="12" t="s">
        <v>240</v>
      </c>
      <c r="B500" s="12" t="s">
        <v>1445</v>
      </c>
      <c r="C500" s="12" t="s">
        <v>1446</v>
      </c>
      <c r="D500" s="12" t="s">
        <v>392</v>
      </c>
      <c r="E500" s="12">
        <v>186.66529</v>
      </c>
      <c r="F500" s="12" t="s">
        <v>1447</v>
      </c>
      <c r="G500" s="12" t="s">
        <v>1448</v>
      </c>
      <c r="H500" s="12" t="s">
        <v>246</v>
      </c>
      <c r="I500" s="12" t="s">
        <v>247</v>
      </c>
      <c r="J500" s="12" t="s">
        <v>248</v>
      </c>
      <c r="K500" s="12">
        <v>330000</v>
      </c>
      <c r="N500" s="12">
        <v>186.66529</v>
      </c>
      <c r="O500" s="12" t="s">
        <v>249</v>
      </c>
      <c r="P500" s="12" t="s">
        <v>250</v>
      </c>
      <c r="Q500" s="12" t="s">
        <v>1449</v>
      </c>
      <c r="R500" s="12">
        <v>74623.961175712917</v>
      </c>
      <c r="S500" s="12">
        <v>74623.961175712917</v>
      </c>
      <c r="T500" s="12">
        <v>13929.703659999999</v>
      </c>
      <c r="U500" s="12">
        <v>74.211571734635584</v>
      </c>
      <c r="V500" s="12">
        <v>74.211571734635584</v>
      </c>
      <c r="W500" s="12">
        <v>60.33</v>
      </c>
      <c r="X500" s="12">
        <v>60.33</v>
      </c>
      <c r="Y500" s="12" t="s">
        <v>252</v>
      </c>
      <c r="Z500" s="12" t="s">
        <v>253</v>
      </c>
      <c r="AA500" s="12" t="s">
        <v>254</v>
      </c>
      <c r="AB500" s="12">
        <v>130000</v>
      </c>
      <c r="AE500" s="12">
        <v>158.66550000000001</v>
      </c>
      <c r="AF500" s="12" t="s">
        <v>249</v>
      </c>
      <c r="AG500" s="12" t="s">
        <v>250</v>
      </c>
      <c r="AH500" s="12" t="s">
        <v>255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2">
        <v>0</v>
      </c>
      <c r="AO500" s="12" t="s">
        <v>256</v>
      </c>
      <c r="AP500" s="12" t="s">
        <v>257</v>
      </c>
      <c r="AQ500" s="12" t="s">
        <v>258</v>
      </c>
      <c r="AR500" s="12">
        <v>200000</v>
      </c>
      <c r="AU500" s="12">
        <v>23.79983</v>
      </c>
      <c r="AV500" s="12" t="s">
        <v>249</v>
      </c>
      <c r="AW500" s="12" t="s">
        <v>250</v>
      </c>
      <c r="AX500" s="12" t="s">
        <v>255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</row>
    <row r="501" spans="1:72" hidden="1" x14ac:dyDescent="0.25">
      <c r="A501" s="12" t="s">
        <v>240</v>
      </c>
      <c r="B501" s="12" t="s">
        <v>1445</v>
      </c>
      <c r="C501" s="12" t="s">
        <v>1446</v>
      </c>
      <c r="D501" s="12" t="s">
        <v>392</v>
      </c>
      <c r="E501" s="12">
        <v>266.66471000000001</v>
      </c>
      <c r="F501" s="12" t="s">
        <v>1447</v>
      </c>
      <c r="G501" s="12" t="s">
        <v>1448</v>
      </c>
      <c r="H501" s="12" t="s">
        <v>246</v>
      </c>
      <c r="I501" s="12" t="s">
        <v>247</v>
      </c>
      <c r="J501" s="12" t="s">
        <v>248</v>
      </c>
      <c r="K501" s="12">
        <v>330000</v>
      </c>
      <c r="N501" s="12">
        <v>266.66471000000001</v>
      </c>
      <c r="O501" s="12" t="s">
        <v>249</v>
      </c>
      <c r="P501" s="12" t="s">
        <v>250</v>
      </c>
      <c r="Q501" s="12" t="s">
        <v>1449</v>
      </c>
      <c r="R501" s="12">
        <v>74623.961175712917</v>
      </c>
      <c r="S501" s="12">
        <v>74623.961175712917</v>
      </c>
      <c r="T501" s="12">
        <v>19899.576659999999</v>
      </c>
      <c r="U501" s="12">
        <v>74.211571734635584</v>
      </c>
      <c r="V501" s="12">
        <v>74.211571734635584</v>
      </c>
      <c r="W501" s="12">
        <v>60.33</v>
      </c>
      <c r="X501" s="12">
        <v>60.33</v>
      </c>
      <c r="Y501" s="12" t="s">
        <v>256</v>
      </c>
      <c r="Z501" s="12" t="s">
        <v>257</v>
      </c>
      <c r="AA501" s="12" t="s">
        <v>258</v>
      </c>
      <c r="AB501" s="12">
        <v>200000</v>
      </c>
      <c r="AE501" s="12">
        <v>226.66499999999999</v>
      </c>
      <c r="AF501" s="12" t="s">
        <v>249</v>
      </c>
      <c r="AG501" s="12" t="s">
        <v>250</v>
      </c>
      <c r="AH501" s="12" t="s">
        <v>255</v>
      </c>
      <c r="AI501" s="12">
        <v>0</v>
      </c>
      <c r="AJ501" s="12">
        <v>0</v>
      </c>
      <c r="AK501" s="12">
        <v>0</v>
      </c>
      <c r="AL501" s="12">
        <v>0</v>
      </c>
      <c r="AM501" s="12">
        <v>0</v>
      </c>
      <c r="AN501" s="12">
        <v>0</v>
      </c>
    </row>
    <row r="502" spans="1:72" hidden="1" x14ac:dyDescent="0.25">
      <c r="A502" s="12" t="s">
        <v>240</v>
      </c>
      <c r="B502" s="12" t="s">
        <v>1450</v>
      </c>
      <c r="C502" s="12" t="s">
        <v>1451</v>
      </c>
      <c r="D502" s="12" t="s">
        <v>547</v>
      </c>
      <c r="E502" s="12">
        <v>132.84352999999999</v>
      </c>
      <c r="F502" s="12" t="s">
        <v>1452</v>
      </c>
      <c r="G502" s="12" t="s">
        <v>1453</v>
      </c>
      <c r="H502" s="12" t="s">
        <v>42</v>
      </c>
      <c r="I502" s="12" t="s">
        <v>44</v>
      </c>
      <c r="J502" s="12" t="s">
        <v>1709</v>
      </c>
      <c r="K502" s="12">
        <v>150000</v>
      </c>
      <c r="N502" s="12">
        <v>132.84352999999999</v>
      </c>
      <c r="O502" s="12" t="s">
        <v>1745</v>
      </c>
      <c r="P502" s="12" t="s">
        <v>1746</v>
      </c>
      <c r="Q502" s="12" t="s">
        <v>1939</v>
      </c>
      <c r="R502" s="12">
        <v>30640.931735321359</v>
      </c>
      <c r="S502" s="12">
        <v>30640.931735321359</v>
      </c>
      <c r="T502" s="12">
        <v>4070.4495200000001</v>
      </c>
      <c r="U502" s="12">
        <v>45.66381369489374</v>
      </c>
      <c r="V502" s="12">
        <v>45.66381369489374</v>
      </c>
      <c r="W502" s="12">
        <v>40.26</v>
      </c>
      <c r="X502" s="12">
        <v>40.26</v>
      </c>
      <c r="Y502" s="12" t="s">
        <v>246</v>
      </c>
      <c r="Z502" s="12" t="s">
        <v>247</v>
      </c>
      <c r="AA502" s="12" t="s">
        <v>248</v>
      </c>
      <c r="AB502" s="12">
        <v>330000</v>
      </c>
      <c r="AE502" s="12">
        <v>132.84352999999999</v>
      </c>
      <c r="AF502" s="12" t="s">
        <v>249</v>
      </c>
      <c r="AG502" s="12" t="s">
        <v>250</v>
      </c>
      <c r="AH502" s="12" t="s">
        <v>1748</v>
      </c>
      <c r="AI502" s="12">
        <v>114707.8738100098</v>
      </c>
      <c r="AJ502" s="12">
        <v>15238.19881</v>
      </c>
      <c r="AK502" s="12">
        <v>126.65685652144759</v>
      </c>
      <c r="AL502" s="12">
        <v>126.65685652144759</v>
      </c>
      <c r="AM502" s="12">
        <v>54.34</v>
      </c>
      <c r="AN502" s="12">
        <v>54.34</v>
      </c>
      <c r="AO502" s="12" t="s">
        <v>252</v>
      </c>
      <c r="AP502" s="12" t="s">
        <v>253</v>
      </c>
      <c r="AQ502" s="12" t="s">
        <v>254</v>
      </c>
      <c r="AR502" s="12">
        <v>130000</v>
      </c>
      <c r="AU502" s="12">
        <v>112.917</v>
      </c>
      <c r="AV502" s="12" t="s">
        <v>249</v>
      </c>
      <c r="AW502" s="12" t="s">
        <v>250</v>
      </c>
      <c r="AX502" s="12" t="s">
        <v>255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2" t="s">
        <v>256</v>
      </c>
      <c r="BF502" s="12" t="s">
        <v>257</v>
      </c>
      <c r="BG502" s="12" t="s">
        <v>258</v>
      </c>
      <c r="BH502" s="12">
        <v>200000</v>
      </c>
      <c r="BK502" s="12">
        <v>16.937550000000002</v>
      </c>
      <c r="BL502" s="12" t="s">
        <v>249</v>
      </c>
      <c r="BM502" s="12" t="s">
        <v>250</v>
      </c>
      <c r="BN502" s="12" t="s">
        <v>255</v>
      </c>
      <c r="BO502" s="12">
        <v>0</v>
      </c>
      <c r="BP502" s="12">
        <v>0</v>
      </c>
      <c r="BQ502" s="12">
        <v>0</v>
      </c>
      <c r="BR502" s="12">
        <v>0</v>
      </c>
      <c r="BS502" s="12">
        <v>0</v>
      </c>
      <c r="BT502" s="12">
        <v>0</v>
      </c>
    </row>
    <row r="503" spans="1:72" hidden="1" x14ac:dyDescent="0.25">
      <c r="A503" s="12" t="s">
        <v>240</v>
      </c>
      <c r="B503" s="12" t="s">
        <v>1450</v>
      </c>
      <c r="C503" s="12" t="s">
        <v>1451</v>
      </c>
      <c r="D503" s="12" t="s">
        <v>547</v>
      </c>
      <c r="E503" s="12">
        <v>189.77646999999999</v>
      </c>
      <c r="F503" s="12" t="s">
        <v>1452</v>
      </c>
      <c r="G503" s="12" t="s">
        <v>1453</v>
      </c>
      <c r="H503" s="12" t="s">
        <v>42</v>
      </c>
      <c r="I503" s="12" t="s">
        <v>44</v>
      </c>
      <c r="J503" s="12" t="s">
        <v>1709</v>
      </c>
      <c r="K503" s="12">
        <v>150000</v>
      </c>
      <c r="N503" s="12">
        <v>189.77646999999999</v>
      </c>
      <c r="O503" s="12" t="s">
        <v>1745</v>
      </c>
      <c r="P503" s="12" t="s">
        <v>1746</v>
      </c>
      <c r="Q503" s="12" t="s">
        <v>1939</v>
      </c>
      <c r="R503" s="12">
        <v>30640.931735321359</v>
      </c>
      <c r="S503" s="12">
        <v>30640.931735321359</v>
      </c>
      <c r="T503" s="12">
        <v>5814.9278800000002</v>
      </c>
      <c r="U503" s="12">
        <v>45.66381369489374</v>
      </c>
      <c r="V503" s="12">
        <v>45.66381369489374</v>
      </c>
      <c r="W503" s="12">
        <v>40.26</v>
      </c>
      <c r="X503" s="12">
        <v>40.26</v>
      </c>
      <c r="Y503" s="12" t="s">
        <v>246</v>
      </c>
      <c r="Z503" s="12" t="s">
        <v>247</v>
      </c>
      <c r="AA503" s="12" t="s">
        <v>248</v>
      </c>
      <c r="AB503" s="12">
        <v>330000</v>
      </c>
      <c r="AE503" s="12">
        <v>189.77646999999999</v>
      </c>
      <c r="AF503" s="12" t="s">
        <v>249</v>
      </c>
      <c r="AG503" s="12" t="s">
        <v>250</v>
      </c>
      <c r="AH503" s="12" t="s">
        <v>1748</v>
      </c>
      <c r="AI503" s="12">
        <v>114707.8738100098</v>
      </c>
      <c r="AJ503" s="12">
        <v>21768.855439999999</v>
      </c>
      <c r="AK503" s="12">
        <v>126.65685652144759</v>
      </c>
      <c r="AL503" s="12">
        <v>126.65685652144759</v>
      </c>
      <c r="AM503" s="12">
        <v>54.34</v>
      </c>
      <c r="AN503" s="12">
        <v>54.34</v>
      </c>
      <c r="AO503" s="12" t="s">
        <v>256</v>
      </c>
      <c r="AP503" s="12" t="s">
        <v>257</v>
      </c>
      <c r="AQ503" s="12" t="s">
        <v>258</v>
      </c>
      <c r="AR503" s="12">
        <v>200000</v>
      </c>
      <c r="AU503" s="12">
        <v>161.31</v>
      </c>
      <c r="AV503" s="12" t="s">
        <v>249</v>
      </c>
      <c r="AW503" s="12" t="s">
        <v>250</v>
      </c>
      <c r="AX503" s="12" t="s">
        <v>255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</row>
    <row r="504" spans="1:72" hidden="1" x14ac:dyDescent="0.25">
      <c r="A504" s="12" t="s">
        <v>240</v>
      </c>
      <c r="B504" s="12" t="s">
        <v>1455</v>
      </c>
      <c r="C504" s="12" t="s">
        <v>1456</v>
      </c>
      <c r="D504" s="12" t="s">
        <v>366</v>
      </c>
      <c r="E504" s="12">
        <v>146.11471</v>
      </c>
      <c r="F504" s="12" t="s">
        <v>1457</v>
      </c>
      <c r="G504" s="12" t="s">
        <v>1458</v>
      </c>
      <c r="H504" s="12" t="s">
        <v>27</v>
      </c>
      <c r="I504" s="12" t="s">
        <v>29</v>
      </c>
      <c r="J504" s="12" t="s">
        <v>1709</v>
      </c>
      <c r="K504" s="12">
        <v>50000</v>
      </c>
      <c r="N504" s="12">
        <v>146.11471</v>
      </c>
      <c r="O504" s="12" t="s">
        <v>1759</v>
      </c>
      <c r="P504" s="12" t="s">
        <v>1760</v>
      </c>
      <c r="Q504" s="12" t="s">
        <v>1940</v>
      </c>
      <c r="R504" s="12">
        <v>6225.8459099644206</v>
      </c>
      <c r="S504" s="12">
        <v>6225.8459099644206</v>
      </c>
      <c r="T504" s="12">
        <v>909.68763999999999</v>
      </c>
      <c r="U504" s="12">
        <v>8.8539227023008937</v>
      </c>
      <c r="V504" s="12">
        <v>8.8539227023008937</v>
      </c>
      <c r="W504" s="12">
        <v>42.19</v>
      </c>
      <c r="X504" s="12">
        <v>42.19</v>
      </c>
      <c r="Y504" s="12" t="s">
        <v>246</v>
      </c>
      <c r="Z504" s="12" t="s">
        <v>247</v>
      </c>
      <c r="AA504" s="12" t="s">
        <v>248</v>
      </c>
      <c r="AB504" s="12">
        <v>330000</v>
      </c>
      <c r="AE504" s="12">
        <v>146.11471</v>
      </c>
      <c r="AF504" s="12" t="s">
        <v>249</v>
      </c>
      <c r="AG504" s="12" t="s">
        <v>250</v>
      </c>
      <c r="AH504" s="12" t="s">
        <v>1762</v>
      </c>
      <c r="AI504" s="12">
        <v>185603.43542939529</v>
      </c>
      <c r="AJ504" s="12">
        <v>27119.391380000001</v>
      </c>
      <c r="AK504" s="12">
        <v>171.94796859486169</v>
      </c>
      <c r="AL504" s="12">
        <v>171.94796859486169</v>
      </c>
      <c r="AM504" s="12">
        <v>64.760000000000005</v>
      </c>
      <c r="AN504" s="12">
        <v>64.760000000000005</v>
      </c>
      <c r="AO504" s="12" t="s">
        <v>252</v>
      </c>
      <c r="AP504" s="12" t="s">
        <v>253</v>
      </c>
      <c r="AQ504" s="12" t="s">
        <v>254</v>
      </c>
      <c r="AR504" s="12">
        <v>130000</v>
      </c>
      <c r="AU504" s="12">
        <v>124.19750000000001</v>
      </c>
      <c r="AV504" s="12" t="s">
        <v>249</v>
      </c>
      <c r="AW504" s="12" t="s">
        <v>250</v>
      </c>
      <c r="AX504" s="12" t="s">
        <v>255</v>
      </c>
      <c r="AY504" s="12">
        <v>0</v>
      </c>
      <c r="AZ504" s="12">
        <v>0</v>
      </c>
      <c r="BA504" s="12">
        <v>0</v>
      </c>
      <c r="BB504" s="12">
        <v>0</v>
      </c>
      <c r="BC504" s="12">
        <v>0</v>
      </c>
      <c r="BD504" s="12">
        <v>0</v>
      </c>
      <c r="BE504" s="12" t="s">
        <v>256</v>
      </c>
      <c r="BF504" s="12" t="s">
        <v>257</v>
      </c>
      <c r="BG504" s="12" t="s">
        <v>258</v>
      </c>
      <c r="BH504" s="12">
        <v>200000</v>
      </c>
      <c r="BK504" s="12">
        <v>18.629629999999999</v>
      </c>
      <c r="BL504" s="12" t="s">
        <v>249</v>
      </c>
      <c r="BM504" s="12" t="s">
        <v>250</v>
      </c>
      <c r="BN504" s="12" t="s">
        <v>255</v>
      </c>
      <c r="BO504" s="12">
        <v>0</v>
      </c>
      <c r="BP504" s="12">
        <v>0</v>
      </c>
      <c r="BQ504" s="12">
        <v>0</v>
      </c>
      <c r="BR504" s="12">
        <v>0</v>
      </c>
      <c r="BS504" s="12">
        <v>0</v>
      </c>
      <c r="BT504" s="12">
        <v>0</v>
      </c>
    </row>
    <row r="505" spans="1:72" hidden="1" x14ac:dyDescent="0.25">
      <c r="A505" s="12" t="s">
        <v>240</v>
      </c>
      <c r="B505" s="12" t="s">
        <v>1455</v>
      </c>
      <c r="C505" s="12" t="s">
        <v>1456</v>
      </c>
      <c r="D505" s="12" t="s">
        <v>366</v>
      </c>
      <c r="E505" s="12">
        <v>208.73528999999999</v>
      </c>
      <c r="F505" s="12" t="s">
        <v>1457</v>
      </c>
      <c r="G505" s="12" t="s">
        <v>1458</v>
      </c>
      <c r="H505" s="12" t="s">
        <v>27</v>
      </c>
      <c r="I505" s="12" t="s">
        <v>29</v>
      </c>
      <c r="J505" s="12" t="s">
        <v>1709</v>
      </c>
      <c r="K505" s="12">
        <v>50000</v>
      </c>
      <c r="N505" s="12">
        <v>208.73528999999999</v>
      </c>
      <c r="O505" s="12" t="s">
        <v>1759</v>
      </c>
      <c r="P505" s="12" t="s">
        <v>1760</v>
      </c>
      <c r="Q505" s="12" t="s">
        <v>1940</v>
      </c>
      <c r="R505" s="12">
        <v>6225.8459099644206</v>
      </c>
      <c r="S505" s="12">
        <v>6225.8459099644206</v>
      </c>
      <c r="T505" s="12">
        <v>1299.55378</v>
      </c>
      <c r="U505" s="12">
        <v>8.8539227023008937</v>
      </c>
      <c r="V505" s="12">
        <v>8.8539227023008937</v>
      </c>
      <c r="W505" s="12">
        <v>42.19</v>
      </c>
      <c r="X505" s="12">
        <v>42.19</v>
      </c>
      <c r="Y505" s="12" t="s">
        <v>246</v>
      </c>
      <c r="Z505" s="12" t="s">
        <v>247</v>
      </c>
      <c r="AA505" s="12" t="s">
        <v>248</v>
      </c>
      <c r="AB505" s="12">
        <v>330000</v>
      </c>
      <c r="AE505" s="12">
        <v>208.73528999999999</v>
      </c>
      <c r="AF505" s="12" t="s">
        <v>249</v>
      </c>
      <c r="AG505" s="12" t="s">
        <v>250</v>
      </c>
      <c r="AH505" s="12" t="s">
        <v>1762</v>
      </c>
      <c r="AI505" s="12">
        <v>185603.43542939529</v>
      </c>
      <c r="AJ505" s="12">
        <v>38741.987679999998</v>
      </c>
      <c r="AK505" s="12">
        <v>171.94796859486169</v>
      </c>
      <c r="AL505" s="12">
        <v>171.94796859486169</v>
      </c>
      <c r="AM505" s="12">
        <v>64.760000000000005</v>
      </c>
      <c r="AN505" s="12">
        <v>64.760000000000005</v>
      </c>
      <c r="AO505" s="12" t="s">
        <v>256</v>
      </c>
      <c r="AP505" s="12" t="s">
        <v>257</v>
      </c>
      <c r="AQ505" s="12" t="s">
        <v>258</v>
      </c>
      <c r="AR505" s="12">
        <v>200000</v>
      </c>
      <c r="AU505" s="12">
        <v>177.42500000000001</v>
      </c>
      <c r="AV505" s="12" t="s">
        <v>249</v>
      </c>
      <c r="AW505" s="12" t="s">
        <v>250</v>
      </c>
      <c r="AX505" s="12" t="s">
        <v>255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</row>
    <row r="506" spans="1:72" hidden="1" x14ac:dyDescent="0.25">
      <c r="A506" s="12" t="s">
        <v>240</v>
      </c>
      <c r="B506" s="12" t="s">
        <v>1460</v>
      </c>
      <c r="C506" s="12" t="s">
        <v>1461</v>
      </c>
      <c r="D506" s="12" t="s">
        <v>350</v>
      </c>
      <c r="E506" s="12">
        <v>74.323530000000005</v>
      </c>
      <c r="F506" s="12" t="s">
        <v>1462</v>
      </c>
      <c r="G506" s="12" t="s">
        <v>1463</v>
      </c>
      <c r="H506" s="12" t="s">
        <v>246</v>
      </c>
      <c r="I506" s="12" t="s">
        <v>247</v>
      </c>
      <c r="J506" s="12" t="s">
        <v>248</v>
      </c>
      <c r="K506" s="12">
        <v>330000</v>
      </c>
      <c r="N506" s="12">
        <v>74.323530000000005</v>
      </c>
      <c r="O506" s="12" t="s">
        <v>249</v>
      </c>
      <c r="P506" s="12" t="s">
        <v>250</v>
      </c>
      <c r="Q506" s="12" t="s">
        <v>1464</v>
      </c>
      <c r="R506" s="12">
        <v>56670.22907565879</v>
      </c>
      <c r="S506" s="12">
        <v>56670.22907565879</v>
      </c>
      <c r="T506" s="12">
        <v>4211.9314400000003</v>
      </c>
      <c r="U506" s="12">
        <v>67.688042610753399</v>
      </c>
      <c r="V506" s="12">
        <v>67.688042610753399</v>
      </c>
      <c r="W506" s="12">
        <v>50.23</v>
      </c>
      <c r="X506" s="12">
        <v>50.23</v>
      </c>
      <c r="Y506" s="12" t="s">
        <v>252</v>
      </c>
      <c r="Z506" s="12" t="s">
        <v>253</v>
      </c>
      <c r="AA506" s="12" t="s">
        <v>254</v>
      </c>
      <c r="AB506" s="12">
        <v>130000</v>
      </c>
      <c r="AE506" s="12">
        <v>63.174999999999997</v>
      </c>
      <c r="AF506" s="12" t="s">
        <v>249</v>
      </c>
      <c r="AG506" s="12" t="s">
        <v>250</v>
      </c>
      <c r="AH506" s="12" t="s">
        <v>255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2">
        <v>0</v>
      </c>
      <c r="AO506" s="12" t="s">
        <v>256</v>
      </c>
      <c r="AP506" s="12" t="s">
        <v>257</v>
      </c>
      <c r="AQ506" s="12" t="s">
        <v>258</v>
      </c>
      <c r="AR506" s="12">
        <v>200000</v>
      </c>
      <c r="AU506" s="12">
        <v>9.4762500000000003</v>
      </c>
      <c r="AV506" s="12" t="s">
        <v>249</v>
      </c>
      <c r="AW506" s="12" t="s">
        <v>250</v>
      </c>
      <c r="AX506" s="12" t="s">
        <v>255</v>
      </c>
      <c r="AY506" s="12">
        <v>0</v>
      </c>
      <c r="AZ506" s="12">
        <v>0</v>
      </c>
      <c r="BA506" s="12">
        <v>0</v>
      </c>
      <c r="BB506" s="12">
        <v>0</v>
      </c>
      <c r="BC506" s="12">
        <v>0</v>
      </c>
      <c r="BD506" s="12">
        <v>0</v>
      </c>
    </row>
    <row r="507" spans="1:72" hidden="1" x14ac:dyDescent="0.25">
      <c r="A507" s="12" t="s">
        <v>240</v>
      </c>
      <c r="B507" s="12" t="s">
        <v>1460</v>
      </c>
      <c r="C507" s="12" t="s">
        <v>1461</v>
      </c>
      <c r="D507" s="12" t="s">
        <v>350</v>
      </c>
      <c r="E507" s="12">
        <v>106.17646999999999</v>
      </c>
      <c r="F507" s="12" t="s">
        <v>1462</v>
      </c>
      <c r="G507" s="12" t="s">
        <v>1463</v>
      </c>
      <c r="H507" s="12" t="s">
        <v>246</v>
      </c>
      <c r="I507" s="12" t="s">
        <v>247</v>
      </c>
      <c r="J507" s="12" t="s">
        <v>248</v>
      </c>
      <c r="K507" s="12">
        <v>330000</v>
      </c>
      <c r="N507" s="12">
        <v>106.17646999999999</v>
      </c>
      <c r="O507" s="12" t="s">
        <v>249</v>
      </c>
      <c r="P507" s="12" t="s">
        <v>250</v>
      </c>
      <c r="Q507" s="12" t="s">
        <v>1464</v>
      </c>
      <c r="R507" s="12">
        <v>56670.22907565879</v>
      </c>
      <c r="S507" s="12">
        <v>56670.22907565879</v>
      </c>
      <c r="T507" s="12">
        <v>6017.0449099999996</v>
      </c>
      <c r="U507" s="12">
        <v>67.688042610753399</v>
      </c>
      <c r="V507" s="12">
        <v>67.688042610753399</v>
      </c>
      <c r="W507" s="12">
        <v>50.23</v>
      </c>
      <c r="X507" s="12">
        <v>50.23</v>
      </c>
      <c r="Y507" s="12" t="s">
        <v>256</v>
      </c>
      <c r="Z507" s="12" t="s">
        <v>257</v>
      </c>
      <c r="AA507" s="12" t="s">
        <v>258</v>
      </c>
      <c r="AB507" s="12">
        <v>200000</v>
      </c>
      <c r="AE507" s="12">
        <v>90.25</v>
      </c>
      <c r="AF507" s="12" t="s">
        <v>249</v>
      </c>
      <c r="AG507" s="12" t="s">
        <v>250</v>
      </c>
      <c r="AH507" s="12" t="s">
        <v>255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2">
        <v>0</v>
      </c>
    </row>
    <row r="508" spans="1:72" hidden="1" x14ac:dyDescent="0.25">
      <c r="A508" s="12" t="s">
        <v>240</v>
      </c>
      <c r="B508" s="12" t="s">
        <v>1465</v>
      </c>
      <c r="C508" s="12" t="s">
        <v>1466</v>
      </c>
      <c r="D508" s="12" t="s">
        <v>424</v>
      </c>
      <c r="E508" s="12">
        <v>62.814709999999998</v>
      </c>
      <c r="F508" s="12" t="s">
        <v>1467</v>
      </c>
      <c r="G508" s="12" t="s">
        <v>1468</v>
      </c>
      <c r="H508" s="12" t="s">
        <v>27</v>
      </c>
      <c r="I508" s="12" t="s">
        <v>29</v>
      </c>
      <c r="J508" s="12" t="s">
        <v>1709</v>
      </c>
      <c r="K508" s="12">
        <v>50000</v>
      </c>
      <c r="N508" s="12">
        <v>62.814709999999998</v>
      </c>
      <c r="O508" s="12" t="s">
        <v>1759</v>
      </c>
      <c r="P508" s="12" t="s">
        <v>1760</v>
      </c>
      <c r="Q508" s="12" t="s">
        <v>1941</v>
      </c>
      <c r="R508" s="12">
        <v>29820.501566546609</v>
      </c>
      <c r="S508" s="12">
        <v>29820.501566546609</v>
      </c>
      <c r="T508" s="12">
        <v>1873.1660300000001</v>
      </c>
      <c r="U508" s="12">
        <v>28.78356791677767</v>
      </c>
      <c r="V508" s="12">
        <v>28.78356791677767</v>
      </c>
      <c r="W508" s="12">
        <v>62.16</v>
      </c>
      <c r="X508" s="12">
        <v>62.16</v>
      </c>
      <c r="Y508" s="12" t="s">
        <v>246</v>
      </c>
      <c r="Z508" s="12" t="s">
        <v>247</v>
      </c>
      <c r="AA508" s="12" t="s">
        <v>248</v>
      </c>
      <c r="AB508" s="12">
        <v>330000</v>
      </c>
      <c r="AE508" s="12">
        <v>62.814709999999998</v>
      </c>
      <c r="AF508" s="12" t="s">
        <v>249</v>
      </c>
      <c r="AG508" s="12" t="s">
        <v>250</v>
      </c>
      <c r="AH508" s="12" t="s">
        <v>1762</v>
      </c>
      <c r="AI508" s="12">
        <v>185603.43542939529</v>
      </c>
      <c r="AJ508" s="12">
        <v>11658.62521</v>
      </c>
      <c r="AK508" s="12">
        <v>171.94796859486169</v>
      </c>
      <c r="AL508" s="12">
        <v>171.94796859486169</v>
      </c>
      <c r="AM508" s="12">
        <v>64.760000000000005</v>
      </c>
      <c r="AN508" s="12">
        <v>64.760000000000005</v>
      </c>
      <c r="AO508" s="12" t="s">
        <v>252</v>
      </c>
      <c r="AP508" s="12" t="s">
        <v>253</v>
      </c>
      <c r="AQ508" s="12" t="s">
        <v>254</v>
      </c>
      <c r="AR508" s="12">
        <v>130000</v>
      </c>
      <c r="AU508" s="12">
        <v>53.392499999999998</v>
      </c>
      <c r="AV508" s="12" t="s">
        <v>249</v>
      </c>
      <c r="AW508" s="12" t="s">
        <v>250</v>
      </c>
      <c r="AX508" s="12" t="s">
        <v>255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2" t="s">
        <v>256</v>
      </c>
      <c r="BF508" s="12" t="s">
        <v>257</v>
      </c>
      <c r="BG508" s="12" t="s">
        <v>258</v>
      </c>
      <c r="BH508" s="12">
        <v>200000</v>
      </c>
      <c r="BK508" s="12">
        <v>8.0088799999999996</v>
      </c>
      <c r="BL508" s="12" t="s">
        <v>249</v>
      </c>
      <c r="BM508" s="12" t="s">
        <v>250</v>
      </c>
      <c r="BN508" s="12" t="s">
        <v>255</v>
      </c>
      <c r="BO508" s="12">
        <v>0</v>
      </c>
      <c r="BP508" s="12">
        <v>0</v>
      </c>
      <c r="BQ508" s="12">
        <v>0</v>
      </c>
      <c r="BR508" s="12">
        <v>0</v>
      </c>
      <c r="BS508" s="12">
        <v>0</v>
      </c>
      <c r="BT508" s="12">
        <v>0</v>
      </c>
    </row>
    <row r="509" spans="1:72" hidden="1" x14ac:dyDescent="0.25">
      <c r="A509" s="12" t="s">
        <v>240</v>
      </c>
      <c r="B509" s="12" t="s">
        <v>1465</v>
      </c>
      <c r="C509" s="12" t="s">
        <v>1466</v>
      </c>
      <c r="D509" s="12" t="s">
        <v>424</v>
      </c>
      <c r="E509" s="12">
        <v>89.735290000000006</v>
      </c>
      <c r="F509" s="12" t="s">
        <v>1467</v>
      </c>
      <c r="G509" s="12" t="s">
        <v>1468</v>
      </c>
      <c r="H509" s="12" t="s">
        <v>27</v>
      </c>
      <c r="I509" s="12" t="s">
        <v>29</v>
      </c>
      <c r="J509" s="12" t="s">
        <v>1709</v>
      </c>
      <c r="K509" s="12">
        <v>50000</v>
      </c>
      <c r="N509" s="12">
        <v>89.735290000000006</v>
      </c>
      <c r="O509" s="12" t="s">
        <v>1759</v>
      </c>
      <c r="P509" s="12" t="s">
        <v>1760</v>
      </c>
      <c r="Q509" s="12" t="s">
        <v>1941</v>
      </c>
      <c r="R509" s="12">
        <v>29820.501566546609</v>
      </c>
      <c r="S509" s="12">
        <v>29820.501566546609</v>
      </c>
      <c r="T509" s="12">
        <v>2675.9514800000002</v>
      </c>
      <c r="U509" s="12">
        <v>28.78356791677767</v>
      </c>
      <c r="V509" s="12">
        <v>28.78356791677767</v>
      </c>
      <c r="W509" s="12">
        <v>62.16</v>
      </c>
      <c r="X509" s="12">
        <v>62.16</v>
      </c>
      <c r="Y509" s="12" t="s">
        <v>246</v>
      </c>
      <c r="Z509" s="12" t="s">
        <v>247</v>
      </c>
      <c r="AA509" s="12" t="s">
        <v>248</v>
      </c>
      <c r="AB509" s="12">
        <v>330000</v>
      </c>
      <c r="AE509" s="12">
        <v>89.735290000000006</v>
      </c>
      <c r="AF509" s="12" t="s">
        <v>249</v>
      </c>
      <c r="AG509" s="12" t="s">
        <v>250</v>
      </c>
      <c r="AH509" s="12" t="s">
        <v>1762</v>
      </c>
      <c r="AI509" s="12">
        <v>185603.43542939529</v>
      </c>
      <c r="AJ509" s="12">
        <v>16655.17886</v>
      </c>
      <c r="AK509" s="12">
        <v>171.94796859486169</v>
      </c>
      <c r="AL509" s="12">
        <v>171.94796859486169</v>
      </c>
      <c r="AM509" s="12">
        <v>64.760000000000005</v>
      </c>
      <c r="AN509" s="12">
        <v>64.760000000000005</v>
      </c>
      <c r="AO509" s="12" t="s">
        <v>256</v>
      </c>
      <c r="AP509" s="12" t="s">
        <v>257</v>
      </c>
      <c r="AQ509" s="12" t="s">
        <v>258</v>
      </c>
      <c r="AR509" s="12">
        <v>200000</v>
      </c>
      <c r="AU509" s="12">
        <v>76.275000000000006</v>
      </c>
      <c r="AV509" s="12" t="s">
        <v>249</v>
      </c>
      <c r="AW509" s="12" t="s">
        <v>250</v>
      </c>
      <c r="AX509" s="12" t="s">
        <v>255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</row>
    <row r="510" spans="1:72" hidden="1" x14ac:dyDescent="0.25">
      <c r="A510" s="12" t="s">
        <v>240</v>
      </c>
      <c r="B510" s="12" t="s">
        <v>1470</v>
      </c>
      <c r="C510" s="12" t="s">
        <v>1471</v>
      </c>
      <c r="D510" s="12" t="s">
        <v>403</v>
      </c>
      <c r="E510" s="12">
        <v>96.575289999999995</v>
      </c>
      <c r="F510" s="12" t="s">
        <v>1472</v>
      </c>
      <c r="G510" s="12" t="s">
        <v>1473</v>
      </c>
      <c r="H510" s="12" t="s">
        <v>18</v>
      </c>
      <c r="I510" s="12" t="s">
        <v>20</v>
      </c>
      <c r="J510" s="12" t="s">
        <v>1709</v>
      </c>
      <c r="K510" s="12">
        <v>100000</v>
      </c>
      <c r="N510" s="12">
        <v>96.575289999999995</v>
      </c>
      <c r="O510" s="12" t="s">
        <v>1726</v>
      </c>
      <c r="P510" s="12" t="s">
        <v>1727</v>
      </c>
      <c r="Q510" s="12" t="s">
        <v>1942</v>
      </c>
      <c r="R510" s="12">
        <v>47066.642905679393</v>
      </c>
      <c r="S510" s="12">
        <v>47066.642905679393</v>
      </c>
      <c r="T510" s="12">
        <v>4545.4748799999998</v>
      </c>
      <c r="U510" s="12">
        <v>35.995517249323932</v>
      </c>
      <c r="V510" s="12">
        <v>35.995517249323932</v>
      </c>
      <c r="W510" s="12">
        <v>78.45</v>
      </c>
      <c r="X510" s="12">
        <v>78.45</v>
      </c>
      <c r="Y510" s="12" t="s">
        <v>246</v>
      </c>
      <c r="Z510" s="12" t="s">
        <v>247</v>
      </c>
      <c r="AA510" s="12" t="s">
        <v>248</v>
      </c>
      <c r="AB510" s="12">
        <v>330000</v>
      </c>
      <c r="AE510" s="12">
        <v>96.575289999999995</v>
      </c>
      <c r="AF510" s="12" t="s">
        <v>249</v>
      </c>
      <c r="AG510" s="12" t="s">
        <v>250</v>
      </c>
      <c r="AH510" s="12" t="s">
        <v>1729</v>
      </c>
      <c r="AI510" s="12">
        <v>72807.185909893757</v>
      </c>
      <c r="AJ510" s="12">
        <v>7031.3753900000002</v>
      </c>
      <c r="AK510" s="12">
        <v>80.117866425938217</v>
      </c>
      <c r="AL510" s="12">
        <v>80.117866425938217</v>
      </c>
      <c r="AM510" s="12">
        <v>54.53</v>
      </c>
      <c r="AN510" s="12">
        <v>54.53</v>
      </c>
      <c r="AO510" s="12" t="s">
        <v>252</v>
      </c>
      <c r="AP510" s="12" t="s">
        <v>253</v>
      </c>
      <c r="AQ510" s="12" t="s">
        <v>254</v>
      </c>
      <c r="AR510" s="12">
        <v>130000</v>
      </c>
      <c r="AU510" s="12">
        <v>82.088999999999999</v>
      </c>
      <c r="AV510" s="12" t="s">
        <v>249</v>
      </c>
      <c r="AW510" s="12" t="s">
        <v>250</v>
      </c>
      <c r="AX510" s="12" t="s">
        <v>255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2" t="s">
        <v>256</v>
      </c>
      <c r="BF510" s="12" t="s">
        <v>257</v>
      </c>
      <c r="BG510" s="12" t="s">
        <v>258</v>
      </c>
      <c r="BH510" s="12">
        <v>200000</v>
      </c>
      <c r="BK510" s="12">
        <v>12.31335</v>
      </c>
      <c r="BL510" s="12" t="s">
        <v>249</v>
      </c>
      <c r="BM510" s="12" t="s">
        <v>250</v>
      </c>
      <c r="BN510" s="12" t="s">
        <v>255</v>
      </c>
      <c r="BO510" s="12">
        <v>0</v>
      </c>
      <c r="BP510" s="12">
        <v>0</v>
      </c>
      <c r="BQ510" s="12">
        <v>0</v>
      </c>
      <c r="BR510" s="12">
        <v>0</v>
      </c>
      <c r="BS510" s="12">
        <v>0</v>
      </c>
      <c r="BT510" s="12">
        <v>0</v>
      </c>
    </row>
    <row r="511" spans="1:72" hidden="1" x14ac:dyDescent="0.25">
      <c r="A511" s="12" t="s">
        <v>240</v>
      </c>
      <c r="B511" s="12" t="s">
        <v>1470</v>
      </c>
      <c r="C511" s="12" t="s">
        <v>1471</v>
      </c>
      <c r="D511" s="12" t="s">
        <v>403</v>
      </c>
      <c r="E511" s="12">
        <v>137.96471</v>
      </c>
      <c r="F511" s="12" t="s">
        <v>1472</v>
      </c>
      <c r="G511" s="12" t="s">
        <v>1473</v>
      </c>
      <c r="H511" s="12" t="s">
        <v>18</v>
      </c>
      <c r="I511" s="12" t="s">
        <v>20</v>
      </c>
      <c r="J511" s="12" t="s">
        <v>1709</v>
      </c>
      <c r="K511" s="12">
        <v>100000</v>
      </c>
      <c r="N511" s="12">
        <v>137.96471</v>
      </c>
      <c r="O511" s="12" t="s">
        <v>1726</v>
      </c>
      <c r="P511" s="12" t="s">
        <v>1727</v>
      </c>
      <c r="Q511" s="12" t="s">
        <v>1942</v>
      </c>
      <c r="R511" s="12">
        <v>47066.642905679393</v>
      </c>
      <c r="S511" s="12">
        <v>47066.642905679393</v>
      </c>
      <c r="T511" s="12">
        <v>6493.5355499999996</v>
      </c>
      <c r="U511" s="12">
        <v>35.995517249323932</v>
      </c>
      <c r="V511" s="12">
        <v>35.995517249323932</v>
      </c>
      <c r="W511" s="12">
        <v>78.45</v>
      </c>
      <c r="X511" s="12">
        <v>78.45</v>
      </c>
      <c r="Y511" s="12" t="s">
        <v>246</v>
      </c>
      <c r="Z511" s="12" t="s">
        <v>247</v>
      </c>
      <c r="AA511" s="12" t="s">
        <v>248</v>
      </c>
      <c r="AB511" s="12">
        <v>330000</v>
      </c>
      <c r="AE511" s="12">
        <v>137.96471</v>
      </c>
      <c r="AF511" s="12" t="s">
        <v>249</v>
      </c>
      <c r="AG511" s="12" t="s">
        <v>250</v>
      </c>
      <c r="AH511" s="12" t="s">
        <v>1729</v>
      </c>
      <c r="AI511" s="12">
        <v>72807.185909893757</v>
      </c>
      <c r="AJ511" s="12">
        <v>10044.82199</v>
      </c>
      <c r="AK511" s="12">
        <v>80.117866425938217</v>
      </c>
      <c r="AL511" s="12">
        <v>80.117866425938217</v>
      </c>
      <c r="AM511" s="12">
        <v>54.53</v>
      </c>
      <c r="AN511" s="12">
        <v>54.53</v>
      </c>
      <c r="AO511" s="12" t="s">
        <v>256</v>
      </c>
      <c r="AP511" s="12" t="s">
        <v>257</v>
      </c>
      <c r="AQ511" s="12" t="s">
        <v>258</v>
      </c>
      <c r="AR511" s="12">
        <v>200000</v>
      </c>
      <c r="AU511" s="12">
        <v>117.27</v>
      </c>
      <c r="AV511" s="12" t="s">
        <v>249</v>
      </c>
      <c r="AW511" s="12" t="s">
        <v>250</v>
      </c>
      <c r="AX511" s="12" t="s">
        <v>255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</row>
    <row r="512" spans="1:72" hidden="1" x14ac:dyDescent="0.25">
      <c r="A512" s="12" t="s">
        <v>240</v>
      </c>
      <c r="B512" s="12" t="s">
        <v>1475</v>
      </c>
      <c r="C512" s="12" t="s">
        <v>1476</v>
      </c>
      <c r="D512" s="12" t="s">
        <v>621</v>
      </c>
      <c r="E512" s="12">
        <v>45.981760000000001</v>
      </c>
      <c r="F512" s="12" t="s">
        <v>1477</v>
      </c>
      <c r="G512" s="12" t="s">
        <v>1478</v>
      </c>
      <c r="H512" s="12" t="s">
        <v>246</v>
      </c>
      <c r="I512" s="12" t="s">
        <v>247</v>
      </c>
      <c r="J512" s="12" t="s">
        <v>248</v>
      </c>
      <c r="K512" s="12">
        <v>330000</v>
      </c>
      <c r="N512" s="12">
        <v>45.981760000000001</v>
      </c>
      <c r="O512" s="12" t="s">
        <v>249</v>
      </c>
      <c r="P512" s="12" t="s">
        <v>250</v>
      </c>
      <c r="Q512" s="12" t="s">
        <v>1479</v>
      </c>
      <c r="R512" s="12">
        <v>73478.38026735223</v>
      </c>
      <c r="S512" s="12">
        <v>73478.38026735223</v>
      </c>
      <c r="T512" s="12">
        <v>3378.6655900000001</v>
      </c>
      <c r="U512" s="12">
        <v>96.088911202326514</v>
      </c>
      <c r="V512" s="12">
        <v>96.088911202326514</v>
      </c>
      <c r="W512" s="12">
        <v>45.88</v>
      </c>
      <c r="X512" s="12">
        <v>45.88</v>
      </c>
      <c r="Y512" s="12" t="s">
        <v>252</v>
      </c>
      <c r="Z512" s="12" t="s">
        <v>253</v>
      </c>
      <c r="AA512" s="12" t="s">
        <v>254</v>
      </c>
      <c r="AB512" s="12">
        <v>130000</v>
      </c>
      <c r="AE512" s="12">
        <v>39.084499999999998</v>
      </c>
      <c r="AF512" s="12" t="s">
        <v>249</v>
      </c>
      <c r="AG512" s="12" t="s">
        <v>250</v>
      </c>
      <c r="AH512" s="12" t="s">
        <v>255</v>
      </c>
      <c r="AI512" s="12">
        <v>0</v>
      </c>
      <c r="AJ512" s="12">
        <v>0</v>
      </c>
      <c r="AK512" s="12">
        <v>0</v>
      </c>
      <c r="AL512" s="12">
        <v>0</v>
      </c>
      <c r="AM512" s="12">
        <v>0</v>
      </c>
      <c r="AN512" s="12">
        <v>0</v>
      </c>
      <c r="AO512" s="12" t="s">
        <v>256</v>
      </c>
      <c r="AP512" s="12" t="s">
        <v>257</v>
      </c>
      <c r="AQ512" s="12" t="s">
        <v>258</v>
      </c>
      <c r="AR512" s="12">
        <v>200000</v>
      </c>
      <c r="AU512" s="12">
        <v>5.8626800000000001</v>
      </c>
      <c r="AV512" s="12" t="s">
        <v>249</v>
      </c>
      <c r="AW512" s="12" t="s">
        <v>250</v>
      </c>
      <c r="AX512" s="12" t="s">
        <v>255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</row>
    <row r="513" spans="1:72" hidden="1" x14ac:dyDescent="0.25">
      <c r="A513" s="12" t="s">
        <v>240</v>
      </c>
      <c r="B513" s="12" t="s">
        <v>1475</v>
      </c>
      <c r="C513" s="12" t="s">
        <v>1476</v>
      </c>
      <c r="D513" s="12" t="s">
        <v>621</v>
      </c>
      <c r="E513" s="12">
        <v>65.688239999999993</v>
      </c>
      <c r="F513" s="12" t="s">
        <v>1477</v>
      </c>
      <c r="G513" s="12" t="s">
        <v>1478</v>
      </c>
      <c r="H513" s="12" t="s">
        <v>246</v>
      </c>
      <c r="I513" s="12" t="s">
        <v>247</v>
      </c>
      <c r="J513" s="12" t="s">
        <v>248</v>
      </c>
      <c r="K513" s="12">
        <v>330000</v>
      </c>
      <c r="N513" s="12">
        <v>65.688239999999993</v>
      </c>
      <c r="O513" s="12" t="s">
        <v>249</v>
      </c>
      <c r="P513" s="12" t="s">
        <v>250</v>
      </c>
      <c r="Q513" s="12" t="s">
        <v>1479</v>
      </c>
      <c r="R513" s="12">
        <v>73478.38026735223</v>
      </c>
      <c r="S513" s="12">
        <v>73478.38026735223</v>
      </c>
      <c r="T513" s="12">
        <v>4826.6651300000003</v>
      </c>
      <c r="U513" s="12">
        <v>96.088911202326514</v>
      </c>
      <c r="V513" s="12">
        <v>96.088911202326514</v>
      </c>
      <c r="W513" s="12">
        <v>45.88</v>
      </c>
      <c r="X513" s="12">
        <v>45.88</v>
      </c>
      <c r="Y513" s="12" t="s">
        <v>256</v>
      </c>
      <c r="Z513" s="12" t="s">
        <v>257</v>
      </c>
      <c r="AA513" s="12" t="s">
        <v>258</v>
      </c>
      <c r="AB513" s="12">
        <v>200000</v>
      </c>
      <c r="AE513" s="12">
        <v>55.835000000000001</v>
      </c>
      <c r="AF513" s="12" t="s">
        <v>249</v>
      </c>
      <c r="AG513" s="12" t="s">
        <v>250</v>
      </c>
      <c r="AH513" s="12" t="s">
        <v>255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2">
        <v>0</v>
      </c>
    </row>
    <row r="514" spans="1:72" x14ac:dyDescent="0.25">
      <c r="A514" s="12" t="s">
        <v>240</v>
      </c>
      <c r="B514" s="12" t="s">
        <v>161</v>
      </c>
      <c r="C514" s="12" t="s">
        <v>162</v>
      </c>
      <c r="D514" s="12" t="s">
        <v>265</v>
      </c>
      <c r="E514" s="12">
        <v>93.544709999999995</v>
      </c>
      <c r="F514" s="12" t="s">
        <v>1480</v>
      </c>
      <c r="G514" s="12" t="s">
        <v>1481</v>
      </c>
      <c r="H514" s="12" t="s">
        <v>15</v>
      </c>
      <c r="I514" s="12" t="s">
        <v>17</v>
      </c>
      <c r="J514" s="12" t="s">
        <v>1709</v>
      </c>
      <c r="K514" s="12">
        <v>150000</v>
      </c>
      <c r="N514" s="12">
        <v>93.544709999999995</v>
      </c>
      <c r="O514" s="12" t="s">
        <v>1714</v>
      </c>
      <c r="P514" s="12" t="s">
        <v>1715</v>
      </c>
      <c r="Q514" s="12" t="s">
        <v>1943</v>
      </c>
      <c r="R514" s="12">
        <v>10162.54735423059</v>
      </c>
      <c r="S514" s="12">
        <v>10162.54735423059</v>
      </c>
      <c r="T514" s="12">
        <v>950.65250000000003</v>
      </c>
      <c r="U514" s="12">
        <v>18.44873833130606</v>
      </c>
      <c r="V514" s="12">
        <v>18.44873833130606</v>
      </c>
      <c r="W514" s="12">
        <v>33.049999999999997</v>
      </c>
      <c r="X514" s="12">
        <v>33.049999999999997</v>
      </c>
      <c r="Y514" s="12" t="s">
        <v>246</v>
      </c>
      <c r="Z514" s="12" t="s">
        <v>247</v>
      </c>
      <c r="AA514" s="12" t="s">
        <v>248</v>
      </c>
      <c r="AB514" s="12">
        <v>330000</v>
      </c>
      <c r="AE514" s="12">
        <v>93.544709999999995</v>
      </c>
      <c r="AF514" s="12" t="s">
        <v>249</v>
      </c>
      <c r="AG514" s="12" t="s">
        <v>250</v>
      </c>
      <c r="AH514" s="12" t="s">
        <v>1717</v>
      </c>
      <c r="AI514" s="12">
        <v>83635.64339466262</v>
      </c>
      <c r="AJ514" s="12">
        <v>7823.67166</v>
      </c>
      <c r="AK514" s="12">
        <v>82.957548761313234</v>
      </c>
      <c r="AL514" s="12">
        <v>82.957548761313234</v>
      </c>
      <c r="AM514" s="12">
        <v>60.49</v>
      </c>
      <c r="AN514" s="12">
        <v>60.49</v>
      </c>
      <c r="AO514" s="12" t="s">
        <v>252</v>
      </c>
      <c r="AP514" s="12" t="s">
        <v>253</v>
      </c>
      <c r="AQ514" s="12" t="s">
        <v>254</v>
      </c>
      <c r="AR514" s="12">
        <v>130000</v>
      </c>
      <c r="AU514" s="12">
        <v>79.513000000000005</v>
      </c>
      <c r="AV514" s="12" t="s">
        <v>249</v>
      </c>
      <c r="AW514" s="12" t="s">
        <v>250</v>
      </c>
      <c r="AX514" s="12" t="s">
        <v>255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2" t="s">
        <v>256</v>
      </c>
      <c r="BF514" s="12" t="s">
        <v>257</v>
      </c>
      <c r="BG514" s="12" t="s">
        <v>258</v>
      </c>
      <c r="BH514" s="12">
        <v>200000</v>
      </c>
      <c r="BK514" s="12">
        <v>11.92695</v>
      </c>
      <c r="BL514" s="12" t="s">
        <v>249</v>
      </c>
      <c r="BM514" s="12" t="s">
        <v>250</v>
      </c>
      <c r="BN514" s="12" t="s">
        <v>255</v>
      </c>
      <c r="BO514" s="12">
        <v>0</v>
      </c>
      <c r="BP514" s="12">
        <v>0</v>
      </c>
      <c r="BQ514" s="12">
        <v>0</v>
      </c>
      <c r="BR514" s="12">
        <v>0</v>
      </c>
      <c r="BS514" s="12">
        <v>0</v>
      </c>
      <c r="BT514" s="12">
        <v>0</v>
      </c>
    </row>
    <row r="515" spans="1:72" x14ac:dyDescent="0.25">
      <c r="A515" s="12" t="s">
        <v>240</v>
      </c>
      <c r="B515" s="12" t="s">
        <v>161</v>
      </c>
      <c r="C515" s="12" t="s">
        <v>162</v>
      </c>
      <c r="D515" s="12" t="s">
        <v>265</v>
      </c>
      <c r="E515" s="12">
        <v>133.63529</v>
      </c>
      <c r="F515" s="12" t="s">
        <v>1480</v>
      </c>
      <c r="G515" s="12" t="s">
        <v>1481</v>
      </c>
      <c r="H515" s="12" t="s">
        <v>15</v>
      </c>
      <c r="I515" s="12" t="s">
        <v>17</v>
      </c>
      <c r="J515" s="12" t="s">
        <v>1709</v>
      </c>
      <c r="K515" s="12">
        <v>150000</v>
      </c>
      <c r="N515" s="12">
        <v>133.63529</v>
      </c>
      <c r="O515" s="12" t="s">
        <v>1714</v>
      </c>
      <c r="P515" s="12" t="s">
        <v>1715</v>
      </c>
      <c r="Q515" s="12" t="s">
        <v>1943</v>
      </c>
      <c r="R515" s="12">
        <v>10162.54735423059</v>
      </c>
      <c r="S515" s="12">
        <v>10162.54735423059</v>
      </c>
      <c r="T515" s="12">
        <v>1358.07501</v>
      </c>
      <c r="U515" s="12">
        <v>18.44873833130606</v>
      </c>
      <c r="V515" s="12">
        <v>18.44873833130606</v>
      </c>
      <c r="W515" s="12">
        <v>33.049999999999997</v>
      </c>
      <c r="X515" s="12">
        <v>33.049999999999997</v>
      </c>
      <c r="Y515" s="12" t="s">
        <v>246</v>
      </c>
      <c r="Z515" s="12" t="s">
        <v>247</v>
      </c>
      <c r="AA515" s="12" t="s">
        <v>248</v>
      </c>
      <c r="AB515" s="12">
        <v>330000</v>
      </c>
      <c r="AE515" s="12">
        <v>133.63529</v>
      </c>
      <c r="AF515" s="12" t="s">
        <v>249</v>
      </c>
      <c r="AG515" s="12" t="s">
        <v>250</v>
      </c>
      <c r="AH515" s="12" t="s">
        <v>1717</v>
      </c>
      <c r="AI515" s="12">
        <v>83635.64339466262</v>
      </c>
      <c r="AJ515" s="12">
        <v>11176.67381</v>
      </c>
      <c r="AK515" s="12">
        <v>82.957548761313234</v>
      </c>
      <c r="AL515" s="12">
        <v>82.957548761313234</v>
      </c>
      <c r="AM515" s="12">
        <v>60.49</v>
      </c>
      <c r="AN515" s="12">
        <v>60.49</v>
      </c>
      <c r="AO515" s="12" t="s">
        <v>256</v>
      </c>
      <c r="AP515" s="12" t="s">
        <v>257</v>
      </c>
      <c r="AQ515" s="12" t="s">
        <v>258</v>
      </c>
      <c r="AR515" s="12">
        <v>200000</v>
      </c>
      <c r="AU515" s="12">
        <v>113.59</v>
      </c>
      <c r="AV515" s="12" t="s">
        <v>249</v>
      </c>
      <c r="AW515" s="12" t="s">
        <v>250</v>
      </c>
      <c r="AX515" s="12" t="s">
        <v>255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</row>
    <row r="516" spans="1:72" hidden="1" x14ac:dyDescent="0.25">
      <c r="A516" s="12" t="s">
        <v>240</v>
      </c>
      <c r="B516" s="12" t="s">
        <v>1483</v>
      </c>
      <c r="C516" s="12" t="s">
        <v>1484</v>
      </c>
      <c r="D516" s="12" t="s">
        <v>523</v>
      </c>
      <c r="E516" s="12">
        <v>17.677060000000001</v>
      </c>
      <c r="F516" s="12" t="s">
        <v>1485</v>
      </c>
      <c r="G516" s="12" t="s">
        <v>1486</v>
      </c>
      <c r="H516" s="12" t="s">
        <v>9</v>
      </c>
      <c r="I516" s="12" t="s">
        <v>11</v>
      </c>
      <c r="J516" s="12" t="s">
        <v>1709</v>
      </c>
      <c r="K516" s="12">
        <v>150000</v>
      </c>
      <c r="N516" s="12">
        <v>17.677060000000001</v>
      </c>
      <c r="O516" s="12" t="s">
        <v>1718</v>
      </c>
      <c r="P516" s="12" t="s">
        <v>1719</v>
      </c>
      <c r="Q516" s="12" t="s">
        <v>1944</v>
      </c>
      <c r="R516" s="12">
        <v>34354.798086823808</v>
      </c>
      <c r="S516" s="12">
        <v>34354.798086823808</v>
      </c>
      <c r="T516" s="12">
        <v>607.29178999999999</v>
      </c>
      <c r="U516" s="12">
        <v>32.67030959090156</v>
      </c>
      <c r="V516" s="12">
        <v>32.67030959090156</v>
      </c>
      <c r="W516" s="12">
        <v>63.09</v>
      </c>
      <c r="X516" s="12">
        <v>63.09</v>
      </c>
      <c r="Y516" s="12" t="s">
        <v>246</v>
      </c>
      <c r="Z516" s="12" t="s">
        <v>247</v>
      </c>
      <c r="AA516" s="12" t="s">
        <v>248</v>
      </c>
      <c r="AB516" s="12">
        <v>330000</v>
      </c>
      <c r="AE516" s="12">
        <v>17.677060000000001</v>
      </c>
      <c r="AF516" s="12" t="s">
        <v>249</v>
      </c>
      <c r="AG516" s="12" t="s">
        <v>250</v>
      </c>
      <c r="AH516" s="12" t="s">
        <v>1721</v>
      </c>
      <c r="AI516" s="12">
        <v>112115.4742760909</v>
      </c>
      <c r="AJ516" s="12">
        <v>1981.87183</v>
      </c>
      <c r="AK516" s="12">
        <v>133.28412544522311</v>
      </c>
      <c r="AL516" s="12">
        <v>133.28412544522311</v>
      </c>
      <c r="AM516" s="12">
        <v>50.47</v>
      </c>
      <c r="AN516" s="12">
        <v>50.47</v>
      </c>
      <c r="AO516" s="12" t="s">
        <v>252</v>
      </c>
      <c r="AP516" s="12" t="s">
        <v>253</v>
      </c>
      <c r="AQ516" s="12" t="s">
        <v>254</v>
      </c>
      <c r="AR516" s="12">
        <v>130000</v>
      </c>
      <c r="AU516" s="12">
        <v>15.025499999999999</v>
      </c>
      <c r="AV516" s="12" t="s">
        <v>249</v>
      </c>
      <c r="AW516" s="12" t="s">
        <v>250</v>
      </c>
      <c r="AX516" s="12" t="s">
        <v>255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2" t="s">
        <v>256</v>
      </c>
      <c r="BF516" s="12" t="s">
        <v>257</v>
      </c>
      <c r="BG516" s="12" t="s">
        <v>258</v>
      </c>
      <c r="BH516" s="12">
        <v>200000</v>
      </c>
      <c r="BK516" s="12">
        <v>2.2538299999999998</v>
      </c>
      <c r="BL516" s="12" t="s">
        <v>249</v>
      </c>
      <c r="BM516" s="12" t="s">
        <v>250</v>
      </c>
      <c r="BN516" s="12" t="s">
        <v>255</v>
      </c>
      <c r="BO516" s="12">
        <v>0</v>
      </c>
      <c r="BP516" s="12">
        <v>0</v>
      </c>
      <c r="BQ516" s="12">
        <v>0</v>
      </c>
      <c r="BR516" s="12">
        <v>0</v>
      </c>
      <c r="BS516" s="12">
        <v>0</v>
      </c>
      <c r="BT516" s="12">
        <v>0</v>
      </c>
    </row>
    <row r="517" spans="1:72" hidden="1" x14ac:dyDescent="0.25">
      <c r="A517" s="12" t="s">
        <v>240</v>
      </c>
      <c r="B517" s="12" t="s">
        <v>1483</v>
      </c>
      <c r="C517" s="12" t="s">
        <v>1484</v>
      </c>
      <c r="D517" s="12" t="s">
        <v>523</v>
      </c>
      <c r="E517" s="12">
        <v>25.252939999999999</v>
      </c>
      <c r="F517" s="12" t="s">
        <v>1485</v>
      </c>
      <c r="G517" s="12" t="s">
        <v>1486</v>
      </c>
      <c r="H517" s="12" t="s">
        <v>9</v>
      </c>
      <c r="I517" s="12" t="s">
        <v>11</v>
      </c>
      <c r="J517" s="12" t="s">
        <v>1709</v>
      </c>
      <c r="K517" s="12">
        <v>150000</v>
      </c>
      <c r="N517" s="12">
        <v>25.252939999999999</v>
      </c>
      <c r="O517" s="12" t="s">
        <v>1718</v>
      </c>
      <c r="P517" s="12" t="s">
        <v>1719</v>
      </c>
      <c r="Q517" s="12" t="s">
        <v>1944</v>
      </c>
      <c r="R517" s="12">
        <v>34354.798086823808</v>
      </c>
      <c r="S517" s="12">
        <v>34354.798086823808</v>
      </c>
      <c r="T517" s="12">
        <v>867.55969000000005</v>
      </c>
      <c r="U517" s="12">
        <v>32.67030959090156</v>
      </c>
      <c r="V517" s="12">
        <v>32.67030959090156</v>
      </c>
      <c r="W517" s="12">
        <v>63.09</v>
      </c>
      <c r="X517" s="12">
        <v>63.09</v>
      </c>
      <c r="Y517" s="12" t="s">
        <v>246</v>
      </c>
      <c r="Z517" s="12" t="s">
        <v>247</v>
      </c>
      <c r="AA517" s="12" t="s">
        <v>248</v>
      </c>
      <c r="AB517" s="12">
        <v>330000</v>
      </c>
      <c r="AE517" s="12">
        <v>25.252939999999999</v>
      </c>
      <c r="AF517" s="12" t="s">
        <v>249</v>
      </c>
      <c r="AG517" s="12" t="s">
        <v>250</v>
      </c>
      <c r="AH517" s="12" t="s">
        <v>1721</v>
      </c>
      <c r="AI517" s="12">
        <v>112115.4742760909</v>
      </c>
      <c r="AJ517" s="12">
        <v>2831.24548</v>
      </c>
      <c r="AK517" s="12">
        <v>133.28412544522311</v>
      </c>
      <c r="AL517" s="12">
        <v>133.28412544522311</v>
      </c>
      <c r="AM517" s="12">
        <v>50.47</v>
      </c>
      <c r="AN517" s="12">
        <v>50.47</v>
      </c>
      <c r="AO517" s="12" t="s">
        <v>256</v>
      </c>
      <c r="AP517" s="12" t="s">
        <v>257</v>
      </c>
      <c r="AQ517" s="12" t="s">
        <v>258</v>
      </c>
      <c r="AR517" s="12">
        <v>200000</v>
      </c>
      <c r="AU517" s="12">
        <v>21.465</v>
      </c>
      <c r="AV517" s="12" t="s">
        <v>249</v>
      </c>
      <c r="AW517" s="12" t="s">
        <v>250</v>
      </c>
      <c r="AX517" s="12" t="s">
        <v>255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</row>
    <row r="518" spans="1:72" hidden="1" x14ac:dyDescent="0.25">
      <c r="A518" s="12" t="s">
        <v>240</v>
      </c>
      <c r="B518" s="12" t="s">
        <v>1488</v>
      </c>
      <c r="C518" s="12" t="s">
        <v>1489</v>
      </c>
      <c r="D518" s="12" t="s">
        <v>338</v>
      </c>
      <c r="E518" s="12">
        <v>38.56176</v>
      </c>
      <c r="F518" s="12" t="s">
        <v>1490</v>
      </c>
      <c r="G518" s="12" t="s">
        <v>1491</v>
      </c>
      <c r="H518" s="12" t="s">
        <v>21</v>
      </c>
      <c r="I518" s="12" t="s">
        <v>23</v>
      </c>
      <c r="J518" s="12" t="s">
        <v>1709</v>
      </c>
      <c r="K518" s="12">
        <v>150000</v>
      </c>
      <c r="N518" s="12">
        <v>38.56176</v>
      </c>
      <c r="O518" s="12" t="s">
        <v>1753</v>
      </c>
      <c r="P518" s="12" t="s">
        <v>1754</v>
      </c>
      <c r="Q518" s="12" t="s">
        <v>1945</v>
      </c>
      <c r="R518" s="12">
        <v>28790.35761164514</v>
      </c>
      <c r="S518" s="12">
        <v>28790.35761164514</v>
      </c>
      <c r="T518" s="12">
        <v>1110.2070000000001</v>
      </c>
      <c r="U518" s="12">
        <v>34.636175199657018</v>
      </c>
      <c r="V518" s="12">
        <v>34.636175199657018</v>
      </c>
      <c r="W518" s="12">
        <v>49.87</v>
      </c>
      <c r="X518" s="12">
        <v>49.87</v>
      </c>
      <c r="Y518" s="12" t="s">
        <v>246</v>
      </c>
      <c r="Z518" s="12" t="s">
        <v>247</v>
      </c>
      <c r="AA518" s="12" t="s">
        <v>248</v>
      </c>
      <c r="AB518" s="12">
        <v>330000</v>
      </c>
      <c r="AE518" s="12">
        <v>38.56176</v>
      </c>
      <c r="AF518" s="12" t="s">
        <v>249</v>
      </c>
      <c r="AG518" s="12" t="s">
        <v>250</v>
      </c>
      <c r="AH518" s="12" t="s">
        <v>1756</v>
      </c>
      <c r="AI518" s="12">
        <v>77595.337280808002</v>
      </c>
      <c r="AJ518" s="12">
        <v>2992.2131399999998</v>
      </c>
      <c r="AK518" s="12">
        <v>78.965139625361601</v>
      </c>
      <c r="AL518" s="12">
        <v>78.965139625361601</v>
      </c>
      <c r="AM518" s="12">
        <v>58.96</v>
      </c>
      <c r="AN518" s="12">
        <v>58.96</v>
      </c>
      <c r="AO518" s="12" t="s">
        <v>252</v>
      </c>
      <c r="AP518" s="12" t="s">
        <v>253</v>
      </c>
      <c r="AQ518" s="12" t="s">
        <v>254</v>
      </c>
      <c r="AR518" s="12">
        <v>130000</v>
      </c>
      <c r="AU518" s="12">
        <v>32.777500000000003</v>
      </c>
      <c r="AV518" s="12" t="s">
        <v>249</v>
      </c>
      <c r="AW518" s="12" t="s">
        <v>250</v>
      </c>
      <c r="AX518" s="12" t="s">
        <v>255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2" t="s">
        <v>256</v>
      </c>
      <c r="BF518" s="12" t="s">
        <v>257</v>
      </c>
      <c r="BG518" s="12" t="s">
        <v>258</v>
      </c>
      <c r="BH518" s="12">
        <v>200000</v>
      </c>
      <c r="BK518" s="12">
        <v>4.9166299999999996</v>
      </c>
      <c r="BL518" s="12" t="s">
        <v>249</v>
      </c>
      <c r="BM518" s="12" t="s">
        <v>250</v>
      </c>
      <c r="BN518" s="12" t="s">
        <v>255</v>
      </c>
      <c r="BO518" s="12">
        <v>0</v>
      </c>
      <c r="BP518" s="12">
        <v>0</v>
      </c>
      <c r="BQ518" s="12">
        <v>0</v>
      </c>
      <c r="BR518" s="12">
        <v>0</v>
      </c>
      <c r="BS518" s="12">
        <v>0</v>
      </c>
      <c r="BT518" s="12">
        <v>0</v>
      </c>
    </row>
    <row r="519" spans="1:72" hidden="1" x14ac:dyDescent="0.25">
      <c r="A519" s="12" t="s">
        <v>240</v>
      </c>
      <c r="B519" s="12" t="s">
        <v>1488</v>
      </c>
      <c r="C519" s="12" t="s">
        <v>1489</v>
      </c>
      <c r="D519" s="12" t="s">
        <v>338</v>
      </c>
      <c r="E519" s="12">
        <v>55.088239999999999</v>
      </c>
      <c r="F519" s="12" t="s">
        <v>1490</v>
      </c>
      <c r="G519" s="12" t="s">
        <v>1491</v>
      </c>
      <c r="H519" s="12" t="s">
        <v>21</v>
      </c>
      <c r="I519" s="12" t="s">
        <v>23</v>
      </c>
      <c r="J519" s="12" t="s">
        <v>1709</v>
      </c>
      <c r="K519" s="12">
        <v>150000</v>
      </c>
      <c r="N519" s="12">
        <v>55.088239999999999</v>
      </c>
      <c r="O519" s="12" t="s">
        <v>1753</v>
      </c>
      <c r="P519" s="12" t="s">
        <v>1754</v>
      </c>
      <c r="Q519" s="12" t="s">
        <v>1945</v>
      </c>
      <c r="R519" s="12">
        <v>28790.35761164514</v>
      </c>
      <c r="S519" s="12">
        <v>28790.35761164514</v>
      </c>
      <c r="T519" s="12">
        <v>1586.00999</v>
      </c>
      <c r="U519" s="12">
        <v>34.636175199657018</v>
      </c>
      <c r="V519" s="12">
        <v>34.636175199657018</v>
      </c>
      <c r="W519" s="12">
        <v>49.87</v>
      </c>
      <c r="X519" s="12">
        <v>49.87</v>
      </c>
      <c r="Y519" s="12" t="s">
        <v>246</v>
      </c>
      <c r="Z519" s="12" t="s">
        <v>247</v>
      </c>
      <c r="AA519" s="12" t="s">
        <v>248</v>
      </c>
      <c r="AB519" s="12">
        <v>330000</v>
      </c>
      <c r="AE519" s="12">
        <v>55.088239999999999</v>
      </c>
      <c r="AF519" s="12" t="s">
        <v>249</v>
      </c>
      <c r="AG519" s="12" t="s">
        <v>250</v>
      </c>
      <c r="AH519" s="12" t="s">
        <v>1756</v>
      </c>
      <c r="AI519" s="12">
        <v>77595.337280808002</v>
      </c>
      <c r="AJ519" s="12">
        <v>4274.5901999999996</v>
      </c>
      <c r="AK519" s="12">
        <v>78.965139625361601</v>
      </c>
      <c r="AL519" s="12">
        <v>78.965139625361601</v>
      </c>
      <c r="AM519" s="12">
        <v>58.96</v>
      </c>
      <c r="AN519" s="12">
        <v>58.96</v>
      </c>
      <c r="AO519" s="12" t="s">
        <v>256</v>
      </c>
      <c r="AP519" s="12" t="s">
        <v>257</v>
      </c>
      <c r="AQ519" s="12" t="s">
        <v>258</v>
      </c>
      <c r="AR519" s="12">
        <v>200000</v>
      </c>
      <c r="AU519" s="12">
        <v>46.825000000000003</v>
      </c>
      <c r="AV519" s="12" t="s">
        <v>249</v>
      </c>
      <c r="AW519" s="12" t="s">
        <v>250</v>
      </c>
      <c r="AX519" s="12" t="s">
        <v>255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</row>
    <row r="520" spans="1:72" hidden="1" x14ac:dyDescent="0.25">
      <c r="A520" s="12" t="s">
        <v>240</v>
      </c>
      <c r="B520" s="12" t="s">
        <v>1493</v>
      </c>
      <c r="C520" s="12" t="s">
        <v>1494</v>
      </c>
      <c r="D520" s="12" t="s">
        <v>294</v>
      </c>
      <c r="E520" s="12">
        <v>108.76765</v>
      </c>
      <c r="F520" s="12" t="s">
        <v>1495</v>
      </c>
      <c r="G520" s="12" t="s">
        <v>1496</v>
      </c>
      <c r="H520" s="12" t="s">
        <v>33</v>
      </c>
      <c r="I520" s="12" t="s">
        <v>35</v>
      </c>
      <c r="J520" s="12" t="s">
        <v>1709</v>
      </c>
      <c r="K520" s="12">
        <v>60000</v>
      </c>
      <c r="N520" s="12">
        <v>108.76765</v>
      </c>
      <c r="O520" s="12" t="s">
        <v>1722</v>
      </c>
      <c r="P520" s="12" t="s">
        <v>1723</v>
      </c>
      <c r="Q520" s="12" t="s">
        <v>1946</v>
      </c>
      <c r="R520" s="12">
        <v>29897.665521247451</v>
      </c>
      <c r="S520" s="12">
        <v>29897.665521247451</v>
      </c>
      <c r="T520" s="12">
        <v>3251.8987299999999</v>
      </c>
      <c r="U520" s="12">
        <v>39.056983891773889</v>
      </c>
      <c r="V520" s="12">
        <v>39.056983891773889</v>
      </c>
      <c r="W520" s="12">
        <v>45.93</v>
      </c>
      <c r="X520" s="12">
        <v>45.93</v>
      </c>
      <c r="Y520" s="12" t="s">
        <v>246</v>
      </c>
      <c r="Z520" s="12" t="s">
        <v>247</v>
      </c>
      <c r="AA520" s="12" t="s">
        <v>248</v>
      </c>
      <c r="AB520" s="12">
        <v>330000</v>
      </c>
      <c r="AE520" s="12">
        <v>108.76765</v>
      </c>
      <c r="AF520" s="12" t="s">
        <v>249</v>
      </c>
      <c r="AG520" s="12" t="s">
        <v>250</v>
      </c>
      <c r="AH520" s="12" t="s">
        <v>1725</v>
      </c>
      <c r="AI520" s="12">
        <v>186520.5987162455</v>
      </c>
      <c r="AJ520" s="12">
        <v>20287.406650000001</v>
      </c>
      <c r="AK520" s="12">
        <v>200.78056984332409</v>
      </c>
      <c r="AL520" s="12">
        <v>200.78056984332409</v>
      </c>
      <c r="AM520" s="12">
        <v>55.74</v>
      </c>
      <c r="AN520" s="12">
        <v>55.74</v>
      </c>
      <c r="AO520" s="12" t="s">
        <v>252</v>
      </c>
      <c r="AP520" s="12" t="s">
        <v>253</v>
      </c>
      <c r="AQ520" s="12" t="s">
        <v>254</v>
      </c>
      <c r="AR520" s="12">
        <v>130000</v>
      </c>
      <c r="AU520" s="12">
        <v>92.452500000000001</v>
      </c>
      <c r="AV520" s="12" t="s">
        <v>249</v>
      </c>
      <c r="AW520" s="12" t="s">
        <v>250</v>
      </c>
      <c r="AX520" s="12" t="s">
        <v>255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2" t="s">
        <v>256</v>
      </c>
      <c r="BF520" s="12" t="s">
        <v>257</v>
      </c>
      <c r="BG520" s="12" t="s">
        <v>258</v>
      </c>
      <c r="BH520" s="12">
        <v>200000</v>
      </c>
      <c r="BK520" s="12">
        <v>13.86788</v>
      </c>
      <c r="BL520" s="12" t="s">
        <v>249</v>
      </c>
      <c r="BM520" s="12" t="s">
        <v>250</v>
      </c>
      <c r="BN520" s="12" t="s">
        <v>255</v>
      </c>
      <c r="BO520" s="12">
        <v>0</v>
      </c>
      <c r="BP520" s="12">
        <v>0</v>
      </c>
      <c r="BQ520" s="12">
        <v>0</v>
      </c>
      <c r="BR520" s="12">
        <v>0</v>
      </c>
      <c r="BS520" s="12">
        <v>0</v>
      </c>
      <c r="BT520" s="12">
        <v>0</v>
      </c>
    </row>
    <row r="521" spans="1:72" hidden="1" x14ac:dyDescent="0.25">
      <c r="A521" s="12" t="s">
        <v>240</v>
      </c>
      <c r="B521" s="12" t="s">
        <v>1493</v>
      </c>
      <c r="C521" s="12" t="s">
        <v>1494</v>
      </c>
      <c r="D521" s="12" t="s">
        <v>294</v>
      </c>
      <c r="E521" s="12">
        <v>155.38235</v>
      </c>
      <c r="F521" s="12" t="s">
        <v>1495</v>
      </c>
      <c r="G521" s="12" t="s">
        <v>1496</v>
      </c>
      <c r="H521" s="12" t="s">
        <v>33</v>
      </c>
      <c r="I521" s="12" t="s">
        <v>35</v>
      </c>
      <c r="J521" s="12" t="s">
        <v>1709</v>
      </c>
      <c r="K521" s="12">
        <v>60000</v>
      </c>
      <c r="N521" s="12">
        <v>155.38235</v>
      </c>
      <c r="O521" s="12" t="s">
        <v>1722</v>
      </c>
      <c r="P521" s="12" t="s">
        <v>1723</v>
      </c>
      <c r="Q521" s="12" t="s">
        <v>1946</v>
      </c>
      <c r="R521" s="12">
        <v>29897.665521247451</v>
      </c>
      <c r="S521" s="12">
        <v>29897.665521247451</v>
      </c>
      <c r="T521" s="12">
        <v>4645.5696200000002</v>
      </c>
      <c r="U521" s="12">
        <v>39.056983891773889</v>
      </c>
      <c r="V521" s="12">
        <v>39.056983891773889</v>
      </c>
      <c r="W521" s="12">
        <v>45.93</v>
      </c>
      <c r="X521" s="12">
        <v>45.93</v>
      </c>
      <c r="Y521" s="12" t="s">
        <v>246</v>
      </c>
      <c r="Z521" s="12" t="s">
        <v>247</v>
      </c>
      <c r="AA521" s="12" t="s">
        <v>248</v>
      </c>
      <c r="AB521" s="12">
        <v>330000</v>
      </c>
      <c r="AE521" s="12">
        <v>155.38235</v>
      </c>
      <c r="AF521" s="12" t="s">
        <v>249</v>
      </c>
      <c r="AG521" s="12" t="s">
        <v>250</v>
      </c>
      <c r="AH521" s="12" t="s">
        <v>1725</v>
      </c>
      <c r="AI521" s="12">
        <v>186520.5987162455</v>
      </c>
      <c r="AJ521" s="12">
        <v>28982.0095</v>
      </c>
      <c r="AK521" s="12">
        <v>200.78056984332409</v>
      </c>
      <c r="AL521" s="12">
        <v>200.78056984332409</v>
      </c>
      <c r="AM521" s="12">
        <v>55.74</v>
      </c>
      <c r="AN521" s="12">
        <v>55.74</v>
      </c>
      <c r="AO521" s="12" t="s">
        <v>256</v>
      </c>
      <c r="AP521" s="12" t="s">
        <v>257</v>
      </c>
      <c r="AQ521" s="12" t="s">
        <v>258</v>
      </c>
      <c r="AR521" s="12">
        <v>200000</v>
      </c>
      <c r="AU521" s="12">
        <v>132.07499999999999</v>
      </c>
      <c r="AV521" s="12" t="s">
        <v>249</v>
      </c>
      <c r="AW521" s="12" t="s">
        <v>250</v>
      </c>
      <c r="AX521" s="12" t="s">
        <v>255</v>
      </c>
      <c r="AY521" s="12">
        <v>0</v>
      </c>
      <c r="AZ521" s="12">
        <v>0</v>
      </c>
      <c r="BA521" s="12">
        <v>0</v>
      </c>
      <c r="BB521" s="12">
        <v>0</v>
      </c>
      <c r="BC521" s="12">
        <v>0</v>
      </c>
      <c r="BD521" s="12">
        <v>0</v>
      </c>
    </row>
    <row r="522" spans="1:72" hidden="1" x14ac:dyDescent="0.25">
      <c r="A522" s="12" t="s">
        <v>240</v>
      </c>
      <c r="B522" s="12" t="s">
        <v>1498</v>
      </c>
      <c r="C522" s="12" t="s">
        <v>1499</v>
      </c>
      <c r="D522" s="12" t="s">
        <v>523</v>
      </c>
      <c r="E522" s="12">
        <v>53.397649999999999</v>
      </c>
      <c r="F522" s="12" t="s">
        <v>1500</v>
      </c>
      <c r="G522" s="12" t="s">
        <v>1501</v>
      </c>
      <c r="H522" s="12" t="s">
        <v>9</v>
      </c>
      <c r="I522" s="12" t="s">
        <v>11</v>
      </c>
      <c r="J522" s="12" t="s">
        <v>1709</v>
      </c>
      <c r="K522" s="12">
        <v>150000</v>
      </c>
      <c r="N522" s="12">
        <v>53.397649999999999</v>
      </c>
      <c r="O522" s="12" t="s">
        <v>1718</v>
      </c>
      <c r="P522" s="12" t="s">
        <v>1719</v>
      </c>
      <c r="Q522" s="12" t="s">
        <v>1947</v>
      </c>
      <c r="R522" s="12">
        <v>35704.10362185604</v>
      </c>
      <c r="S522" s="12">
        <v>35704.10362185604</v>
      </c>
      <c r="T522" s="12">
        <v>1906.51512</v>
      </c>
      <c r="U522" s="12">
        <v>32.886611845698887</v>
      </c>
      <c r="V522" s="12">
        <v>32.886611845698887</v>
      </c>
      <c r="W522" s="12">
        <v>65.14</v>
      </c>
      <c r="X522" s="12">
        <v>65.14</v>
      </c>
      <c r="Y522" s="12" t="s">
        <v>246</v>
      </c>
      <c r="Z522" s="12" t="s">
        <v>247</v>
      </c>
      <c r="AA522" s="12" t="s">
        <v>248</v>
      </c>
      <c r="AB522" s="12">
        <v>330000</v>
      </c>
      <c r="AE522" s="12">
        <v>53.397649999999999</v>
      </c>
      <c r="AF522" s="12" t="s">
        <v>249</v>
      </c>
      <c r="AG522" s="12" t="s">
        <v>250</v>
      </c>
      <c r="AH522" s="12" t="s">
        <v>1721</v>
      </c>
      <c r="AI522" s="12">
        <v>112115.4742760909</v>
      </c>
      <c r="AJ522" s="12">
        <v>5986.7025199999998</v>
      </c>
      <c r="AK522" s="12">
        <v>133.28412544522311</v>
      </c>
      <c r="AL522" s="12">
        <v>133.28412544522311</v>
      </c>
      <c r="AM522" s="12">
        <v>50.47</v>
      </c>
      <c r="AN522" s="12">
        <v>50.47</v>
      </c>
      <c r="AO522" s="12" t="s">
        <v>252</v>
      </c>
      <c r="AP522" s="12" t="s">
        <v>253</v>
      </c>
      <c r="AQ522" s="12" t="s">
        <v>254</v>
      </c>
      <c r="AR522" s="12">
        <v>130000</v>
      </c>
      <c r="AU522" s="12">
        <v>45.387999999999998</v>
      </c>
      <c r="AV522" s="12" t="s">
        <v>249</v>
      </c>
      <c r="AW522" s="12" t="s">
        <v>250</v>
      </c>
      <c r="AX522" s="12" t="s">
        <v>255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 t="s">
        <v>256</v>
      </c>
      <c r="BF522" s="12" t="s">
        <v>257</v>
      </c>
      <c r="BG522" s="12" t="s">
        <v>258</v>
      </c>
      <c r="BH522" s="12">
        <v>200000</v>
      </c>
      <c r="BK522" s="12">
        <v>6.8082000000000003</v>
      </c>
      <c r="BL522" s="12" t="s">
        <v>249</v>
      </c>
      <c r="BM522" s="12" t="s">
        <v>250</v>
      </c>
      <c r="BN522" s="12" t="s">
        <v>255</v>
      </c>
      <c r="BO522" s="12">
        <v>0</v>
      </c>
      <c r="BP522" s="12">
        <v>0</v>
      </c>
      <c r="BQ522" s="12">
        <v>0</v>
      </c>
      <c r="BR522" s="12">
        <v>0</v>
      </c>
      <c r="BS522" s="12">
        <v>0</v>
      </c>
      <c r="BT522" s="12">
        <v>0</v>
      </c>
    </row>
    <row r="523" spans="1:72" hidden="1" x14ac:dyDescent="0.25">
      <c r="A523" s="12" t="s">
        <v>240</v>
      </c>
      <c r="B523" s="12" t="s">
        <v>1498</v>
      </c>
      <c r="C523" s="12" t="s">
        <v>1499</v>
      </c>
      <c r="D523" s="12" t="s">
        <v>523</v>
      </c>
      <c r="E523" s="12">
        <v>76.282349999999994</v>
      </c>
      <c r="F523" s="12" t="s">
        <v>1500</v>
      </c>
      <c r="G523" s="12" t="s">
        <v>1501</v>
      </c>
      <c r="H523" s="12" t="s">
        <v>9</v>
      </c>
      <c r="I523" s="12" t="s">
        <v>11</v>
      </c>
      <c r="J523" s="12" t="s">
        <v>1709</v>
      </c>
      <c r="K523" s="12">
        <v>150000</v>
      </c>
      <c r="N523" s="12">
        <v>76.282349999999994</v>
      </c>
      <c r="O523" s="12" t="s">
        <v>1718</v>
      </c>
      <c r="P523" s="12" t="s">
        <v>1719</v>
      </c>
      <c r="Q523" s="12" t="s">
        <v>1947</v>
      </c>
      <c r="R523" s="12">
        <v>35704.10362185604</v>
      </c>
      <c r="S523" s="12">
        <v>35704.10362185604</v>
      </c>
      <c r="T523" s="12">
        <v>2723.5930400000002</v>
      </c>
      <c r="U523" s="12">
        <v>32.886611845698887</v>
      </c>
      <c r="V523" s="12">
        <v>32.886611845698887</v>
      </c>
      <c r="W523" s="12">
        <v>65.14</v>
      </c>
      <c r="X523" s="12">
        <v>65.14</v>
      </c>
      <c r="Y523" s="12" t="s">
        <v>246</v>
      </c>
      <c r="Z523" s="12" t="s">
        <v>247</v>
      </c>
      <c r="AA523" s="12" t="s">
        <v>248</v>
      </c>
      <c r="AB523" s="12">
        <v>330000</v>
      </c>
      <c r="AE523" s="12">
        <v>76.282349999999994</v>
      </c>
      <c r="AF523" s="12" t="s">
        <v>249</v>
      </c>
      <c r="AG523" s="12" t="s">
        <v>250</v>
      </c>
      <c r="AH523" s="12" t="s">
        <v>1721</v>
      </c>
      <c r="AI523" s="12">
        <v>112115.4742760909</v>
      </c>
      <c r="AJ523" s="12">
        <v>8552.4321799999998</v>
      </c>
      <c r="AK523" s="12">
        <v>133.28412544522311</v>
      </c>
      <c r="AL523" s="12">
        <v>133.28412544522311</v>
      </c>
      <c r="AM523" s="12">
        <v>50.47</v>
      </c>
      <c r="AN523" s="12">
        <v>50.47</v>
      </c>
      <c r="AO523" s="12" t="s">
        <v>256</v>
      </c>
      <c r="AP523" s="12" t="s">
        <v>257</v>
      </c>
      <c r="AQ523" s="12" t="s">
        <v>258</v>
      </c>
      <c r="AR523" s="12">
        <v>200000</v>
      </c>
      <c r="AU523" s="12">
        <v>64.84</v>
      </c>
      <c r="AV523" s="12" t="s">
        <v>249</v>
      </c>
      <c r="AW523" s="12" t="s">
        <v>250</v>
      </c>
      <c r="AX523" s="12" t="s">
        <v>255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</row>
    <row r="524" spans="1:72" hidden="1" x14ac:dyDescent="0.25">
      <c r="A524" s="12" t="s">
        <v>240</v>
      </c>
      <c r="B524" s="12" t="s">
        <v>1503</v>
      </c>
      <c r="C524" s="12" t="s">
        <v>1504</v>
      </c>
      <c r="D524" s="12" t="s">
        <v>277</v>
      </c>
      <c r="E524" s="12">
        <v>130.85471000000001</v>
      </c>
      <c r="F524" s="12" t="s">
        <v>1505</v>
      </c>
      <c r="G524" s="12" t="s">
        <v>1506</v>
      </c>
      <c r="H524" s="12" t="s">
        <v>24</v>
      </c>
      <c r="I524" s="12" t="s">
        <v>26</v>
      </c>
      <c r="J524" s="12" t="s">
        <v>1709</v>
      </c>
      <c r="K524" s="12">
        <v>60000</v>
      </c>
      <c r="N524" s="12">
        <v>130.85471000000001</v>
      </c>
      <c r="O524" s="12" t="s">
        <v>1769</v>
      </c>
      <c r="P524" s="12" t="s">
        <v>1770</v>
      </c>
      <c r="Q524" s="12" t="s">
        <v>1948</v>
      </c>
      <c r="R524" s="12">
        <v>17280.941115840109</v>
      </c>
      <c r="S524" s="12">
        <v>17280.941115840109</v>
      </c>
      <c r="T524" s="12">
        <v>2261.2924699999999</v>
      </c>
      <c r="U524" s="12">
        <v>32.968013970489707</v>
      </c>
      <c r="V524" s="12">
        <v>32.968013970489707</v>
      </c>
      <c r="W524" s="12">
        <v>31.45</v>
      </c>
      <c r="X524" s="12">
        <v>31.45</v>
      </c>
      <c r="Y524" s="12" t="s">
        <v>246</v>
      </c>
      <c r="Z524" s="12" t="s">
        <v>247</v>
      </c>
      <c r="AA524" s="12" t="s">
        <v>248</v>
      </c>
      <c r="AB524" s="12">
        <v>330000</v>
      </c>
      <c r="AE524" s="12">
        <v>130.85471000000001</v>
      </c>
      <c r="AF524" s="12" t="s">
        <v>249</v>
      </c>
      <c r="AG524" s="12" t="s">
        <v>250</v>
      </c>
      <c r="AH524" s="12" t="s">
        <v>1772</v>
      </c>
      <c r="AI524" s="12">
        <v>61164.936269603801</v>
      </c>
      <c r="AJ524" s="12">
        <v>8003.7197500000002</v>
      </c>
      <c r="AK524" s="12">
        <v>68.26579491586925</v>
      </c>
      <c r="AL524" s="12">
        <v>68.26579491586925</v>
      </c>
      <c r="AM524" s="12">
        <v>53.76</v>
      </c>
      <c r="AN524" s="12">
        <v>53.76</v>
      </c>
      <c r="AO524" s="12" t="s">
        <v>252</v>
      </c>
      <c r="AP524" s="12" t="s">
        <v>253</v>
      </c>
      <c r="AQ524" s="12" t="s">
        <v>254</v>
      </c>
      <c r="AR524" s="12">
        <v>130000</v>
      </c>
      <c r="AU524" s="12">
        <v>111.2265</v>
      </c>
      <c r="AV524" s="12" t="s">
        <v>249</v>
      </c>
      <c r="AW524" s="12" t="s">
        <v>250</v>
      </c>
      <c r="AX524" s="12" t="s">
        <v>255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2" t="s">
        <v>256</v>
      </c>
      <c r="BF524" s="12" t="s">
        <v>257</v>
      </c>
      <c r="BG524" s="12" t="s">
        <v>258</v>
      </c>
      <c r="BH524" s="12">
        <v>200000</v>
      </c>
      <c r="BK524" s="12">
        <v>16.683979999999998</v>
      </c>
      <c r="BL524" s="12" t="s">
        <v>249</v>
      </c>
      <c r="BM524" s="12" t="s">
        <v>250</v>
      </c>
      <c r="BN524" s="12" t="s">
        <v>255</v>
      </c>
      <c r="BO524" s="12">
        <v>0</v>
      </c>
      <c r="BP524" s="12">
        <v>0</v>
      </c>
      <c r="BQ524" s="12">
        <v>0</v>
      </c>
      <c r="BR524" s="12">
        <v>0</v>
      </c>
      <c r="BS524" s="12">
        <v>0</v>
      </c>
      <c r="BT524" s="12">
        <v>0</v>
      </c>
    </row>
    <row r="525" spans="1:72" hidden="1" x14ac:dyDescent="0.25">
      <c r="A525" s="12" t="s">
        <v>240</v>
      </c>
      <c r="B525" s="12" t="s">
        <v>1503</v>
      </c>
      <c r="C525" s="12" t="s">
        <v>1504</v>
      </c>
      <c r="D525" s="12" t="s">
        <v>277</v>
      </c>
      <c r="E525" s="12">
        <v>186.93529000000001</v>
      </c>
      <c r="F525" s="12" t="s">
        <v>1505</v>
      </c>
      <c r="G525" s="12" t="s">
        <v>1506</v>
      </c>
      <c r="H525" s="12" t="s">
        <v>24</v>
      </c>
      <c r="I525" s="12" t="s">
        <v>26</v>
      </c>
      <c r="J525" s="12" t="s">
        <v>1709</v>
      </c>
      <c r="K525" s="12">
        <v>60000</v>
      </c>
      <c r="N525" s="12">
        <v>186.93529000000001</v>
      </c>
      <c r="O525" s="12" t="s">
        <v>1769</v>
      </c>
      <c r="P525" s="12" t="s">
        <v>1770</v>
      </c>
      <c r="Q525" s="12" t="s">
        <v>1948</v>
      </c>
      <c r="R525" s="12">
        <v>17280.941115840109</v>
      </c>
      <c r="S525" s="12">
        <v>17280.941115840109</v>
      </c>
      <c r="T525" s="12">
        <v>3230.4178099999999</v>
      </c>
      <c r="U525" s="12">
        <v>32.968013970489707</v>
      </c>
      <c r="V525" s="12">
        <v>32.968013970489707</v>
      </c>
      <c r="W525" s="12">
        <v>31.45</v>
      </c>
      <c r="X525" s="12">
        <v>31.45</v>
      </c>
      <c r="Y525" s="12" t="s">
        <v>246</v>
      </c>
      <c r="Z525" s="12" t="s">
        <v>247</v>
      </c>
      <c r="AA525" s="12" t="s">
        <v>248</v>
      </c>
      <c r="AB525" s="12">
        <v>330000</v>
      </c>
      <c r="AE525" s="12">
        <v>186.93529000000001</v>
      </c>
      <c r="AF525" s="12" t="s">
        <v>249</v>
      </c>
      <c r="AG525" s="12" t="s">
        <v>250</v>
      </c>
      <c r="AH525" s="12" t="s">
        <v>1772</v>
      </c>
      <c r="AI525" s="12">
        <v>61164.936269603801</v>
      </c>
      <c r="AJ525" s="12">
        <v>11433.88535</v>
      </c>
      <c r="AK525" s="12">
        <v>68.26579491586925</v>
      </c>
      <c r="AL525" s="12">
        <v>68.26579491586925</v>
      </c>
      <c r="AM525" s="12">
        <v>53.76</v>
      </c>
      <c r="AN525" s="12">
        <v>53.76</v>
      </c>
      <c r="AO525" s="12" t="s">
        <v>256</v>
      </c>
      <c r="AP525" s="12" t="s">
        <v>257</v>
      </c>
      <c r="AQ525" s="12" t="s">
        <v>258</v>
      </c>
      <c r="AR525" s="12">
        <v>200000</v>
      </c>
      <c r="AU525" s="12">
        <v>158.89500000000001</v>
      </c>
      <c r="AV525" s="12" t="s">
        <v>249</v>
      </c>
      <c r="AW525" s="12" t="s">
        <v>250</v>
      </c>
      <c r="AX525" s="12" t="s">
        <v>255</v>
      </c>
      <c r="AY525" s="12">
        <v>0</v>
      </c>
      <c r="AZ525" s="12">
        <v>0</v>
      </c>
      <c r="BA525" s="12">
        <v>0</v>
      </c>
      <c r="BB525" s="12">
        <v>0</v>
      </c>
      <c r="BC525" s="12">
        <v>0</v>
      </c>
      <c r="BD525" s="12">
        <v>0</v>
      </c>
    </row>
    <row r="526" spans="1:72" hidden="1" x14ac:dyDescent="0.25">
      <c r="A526" s="12" t="s">
        <v>240</v>
      </c>
      <c r="B526" s="12" t="s">
        <v>1508</v>
      </c>
      <c r="C526" s="12" t="s">
        <v>1509</v>
      </c>
      <c r="D526" s="12" t="s">
        <v>294</v>
      </c>
      <c r="E526" s="12">
        <v>72.256469999999993</v>
      </c>
      <c r="F526" s="12" t="s">
        <v>1510</v>
      </c>
      <c r="G526" s="12" t="s">
        <v>1511</v>
      </c>
      <c r="H526" s="12" t="s">
        <v>30</v>
      </c>
      <c r="I526" s="12" t="s">
        <v>32</v>
      </c>
      <c r="J526" s="12" t="s">
        <v>1709</v>
      </c>
      <c r="K526" s="12">
        <v>150000</v>
      </c>
      <c r="N526" s="12">
        <v>72.256469999999993</v>
      </c>
      <c r="O526" s="12" t="s">
        <v>1710</v>
      </c>
      <c r="P526" s="12" t="s">
        <v>1711</v>
      </c>
      <c r="Q526" s="12" t="s">
        <v>1949</v>
      </c>
      <c r="R526" s="12">
        <v>67184.688936881619</v>
      </c>
      <c r="S526" s="12">
        <v>67184.688936881619</v>
      </c>
      <c r="T526" s="12">
        <v>4854.5285000000003</v>
      </c>
      <c r="U526" s="12">
        <v>69.927398710900007</v>
      </c>
      <c r="V526" s="12">
        <v>69.927398710900007</v>
      </c>
      <c r="W526" s="12">
        <v>57.65</v>
      </c>
      <c r="X526" s="12">
        <v>57.65</v>
      </c>
      <c r="Y526" s="12" t="s">
        <v>246</v>
      </c>
      <c r="Z526" s="12" t="s">
        <v>247</v>
      </c>
      <c r="AA526" s="12" t="s">
        <v>248</v>
      </c>
      <c r="AB526" s="12">
        <v>330000</v>
      </c>
      <c r="AE526" s="12">
        <v>72.256469999999993</v>
      </c>
      <c r="AF526" s="12" t="s">
        <v>249</v>
      </c>
      <c r="AG526" s="12" t="s">
        <v>250</v>
      </c>
      <c r="AH526" s="12" t="s">
        <v>1713</v>
      </c>
      <c r="AI526" s="12">
        <v>126661.25476523839</v>
      </c>
      <c r="AJ526" s="12">
        <v>9152.0952300000008</v>
      </c>
      <c r="AK526" s="12">
        <v>143.21093521542059</v>
      </c>
      <c r="AL526" s="12">
        <v>143.21093521542059</v>
      </c>
      <c r="AM526" s="12">
        <v>53.07</v>
      </c>
      <c r="AN526" s="12">
        <v>53.07</v>
      </c>
      <c r="AO526" s="12" t="s">
        <v>252</v>
      </c>
      <c r="AP526" s="12" t="s">
        <v>253</v>
      </c>
      <c r="AQ526" s="12" t="s">
        <v>254</v>
      </c>
      <c r="AR526" s="12">
        <v>130000</v>
      </c>
      <c r="AU526" s="12">
        <v>61.417999999999999</v>
      </c>
      <c r="AV526" s="12" t="s">
        <v>249</v>
      </c>
      <c r="AW526" s="12" t="s">
        <v>250</v>
      </c>
      <c r="AX526" s="12" t="s">
        <v>255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2" t="s">
        <v>256</v>
      </c>
      <c r="BF526" s="12" t="s">
        <v>257</v>
      </c>
      <c r="BG526" s="12" t="s">
        <v>258</v>
      </c>
      <c r="BH526" s="12">
        <v>200000</v>
      </c>
      <c r="BK526" s="12">
        <v>9.2126999999999999</v>
      </c>
      <c r="BL526" s="12" t="s">
        <v>249</v>
      </c>
      <c r="BM526" s="12" t="s">
        <v>250</v>
      </c>
      <c r="BN526" s="12" t="s">
        <v>255</v>
      </c>
      <c r="BO526" s="12">
        <v>0</v>
      </c>
      <c r="BP526" s="12">
        <v>0</v>
      </c>
      <c r="BQ526" s="12">
        <v>0</v>
      </c>
      <c r="BR526" s="12">
        <v>0</v>
      </c>
      <c r="BS526" s="12">
        <v>0</v>
      </c>
      <c r="BT526" s="12">
        <v>0</v>
      </c>
    </row>
    <row r="527" spans="1:72" hidden="1" x14ac:dyDescent="0.25">
      <c r="A527" s="12" t="s">
        <v>240</v>
      </c>
      <c r="B527" s="12" t="s">
        <v>1508</v>
      </c>
      <c r="C527" s="12" t="s">
        <v>1509</v>
      </c>
      <c r="D527" s="12" t="s">
        <v>294</v>
      </c>
      <c r="E527" s="12">
        <v>103.22353</v>
      </c>
      <c r="F527" s="12" t="s">
        <v>1510</v>
      </c>
      <c r="G527" s="12" t="s">
        <v>1511</v>
      </c>
      <c r="H527" s="12" t="s">
        <v>30</v>
      </c>
      <c r="I527" s="12" t="s">
        <v>32</v>
      </c>
      <c r="J527" s="12" t="s">
        <v>1709</v>
      </c>
      <c r="K527" s="12">
        <v>150000</v>
      </c>
      <c r="N527" s="12">
        <v>103.22353</v>
      </c>
      <c r="O527" s="12" t="s">
        <v>1710</v>
      </c>
      <c r="P527" s="12" t="s">
        <v>1711</v>
      </c>
      <c r="Q527" s="12" t="s">
        <v>1949</v>
      </c>
      <c r="R527" s="12">
        <v>67184.688936881619</v>
      </c>
      <c r="S527" s="12">
        <v>67184.688936881619</v>
      </c>
      <c r="T527" s="12">
        <v>6935.0407100000002</v>
      </c>
      <c r="U527" s="12">
        <v>69.927398710900007</v>
      </c>
      <c r="V527" s="12">
        <v>69.927398710900007</v>
      </c>
      <c r="W527" s="12">
        <v>57.65</v>
      </c>
      <c r="X527" s="12">
        <v>57.65</v>
      </c>
      <c r="Y527" s="12" t="s">
        <v>246</v>
      </c>
      <c r="Z527" s="12" t="s">
        <v>247</v>
      </c>
      <c r="AA527" s="12" t="s">
        <v>248</v>
      </c>
      <c r="AB527" s="12">
        <v>330000</v>
      </c>
      <c r="AE527" s="12">
        <v>103.22353</v>
      </c>
      <c r="AF527" s="12" t="s">
        <v>249</v>
      </c>
      <c r="AG527" s="12" t="s">
        <v>250</v>
      </c>
      <c r="AH527" s="12" t="s">
        <v>1713</v>
      </c>
      <c r="AI527" s="12">
        <v>126661.25476523839</v>
      </c>
      <c r="AJ527" s="12">
        <v>13074.421759999999</v>
      </c>
      <c r="AK527" s="12">
        <v>143.21093521542059</v>
      </c>
      <c r="AL527" s="12">
        <v>143.21093521542059</v>
      </c>
      <c r="AM527" s="12">
        <v>53.07</v>
      </c>
      <c r="AN527" s="12">
        <v>53.07</v>
      </c>
      <c r="AO527" s="12" t="s">
        <v>256</v>
      </c>
      <c r="AP527" s="12" t="s">
        <v>257</v>
      </c>
      <c r="AQ527" s="12" t="s">
        <v>258</v>
      </c>
      <c r="AR527" s="12">
        <v>200000</v>
      </c>
      <c r="AU527" s="12">
        <v>87.74</v>
      </c>
      <c r="AV527" s="12" t="s">
        <v>249</v>
      </c>
      <c r="AW527" s="12" t="s">
        <v>250</v>
      </c>
      <c r="AX527" s="12" t="s">
        <v>255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</row>
    <row r="528" spans="1:72" hidden="1" x14ac:dyDescent="0.25">
      <c r="A528" s="12" t="s">
        <v>240</v>
      </c>
      <c r="B528" s="12" t="s">
        <v>1513</v>
      </c>
      <c r="C528" s="12" t="s">
        <v>1514</v>
      </c>
      <c r="D528" s="12" t="s">
        <v>458</v>
      </c>
      <c r="E528" s="12">
        <v>226.60647</v>
      </c>
      <c r="F528" s="12" t="s">
        <v>1515</v>
      </c>
      <c r="G528" s="12" t="s">
        <v>1516</v>
      </c>
      <c r="H528" s="12" t="s">
        <v>21</v>
      </c>
      <c r="I528" s="12" t="s">
        <v>23</v>
      </c>
      <c r="J528" s="12" t="s">
        <v>1709</v>
      </c>
      <c r="K528" s="12">
        <v>150000</v>
      </c>
      <c r="N528" s="12">
        <v>226.60647</v>
      </c>
      <c r="O528" s="12" t="s">
        <v>1753</v>
      </c>
      <c r="P528" s="12" t="s">
        <v>1754</v>
      </c>
      <c r="Q528" s="12" t="s">
        <v>1950</v>
      </c>
      <c r="R528" s="12">
        <v>50121.659005668676</v>
      </c>
      <c r="S528" s="12">
        <v>50121.659005668676</v>
      </c>
      <c r="T528" s="12">
        <v>11357.892250000001</v>
      </c>
      <c r="U528" s="12">
        <v>50.987470598057619</v>
      </c>
      <c r="V528" s="12">
        <v>50.987470598057619</v>
      </c>
      <c r="W528" s="12">
        <v>58.98</v>
      </c>
      <c r="X528" s="12">
        <v>58.98</v>
      </c>
      <c r="Y528" s="12" t="s">
        <v>246</v>
      </c>
      <c r="Z528" s="12" t="s">
        <v>247</v>
      </c>
      <c r="AA528" s="12" t="s">
        <v>248</v>
      </c>
      <c r="AB528" s="12">
        <v>330000</v>
      </c>
      <c r="AE528" s="12">
        <v>226.60647</v>
      </c>
      <c r="AF528" s="12" t="s">
        <v>249</v>
      </c>
      <c r="AG528" s="12" t="s">
        <v>250</v>
      </c>
      <c r="AH528" s="12" t="s">
        <v>1756</v>
      </c>
      <c r="AI528" s="12">
        <v>77595.337280808002</v>
      </c>
      <c r="AJ528" s="12">
        <v>17583.605520000001</v>
      </c>
      <c r="AK528" s="12">
        <v>78.965139625361601</v>
      </c>
      <c r="AL528" s="12">
        <v>78.965139625361601</v>
      </c>
      <c r="AM528" s="12">
        <v>58.96</v>
      </c>
      <c r="AN528" s="12">
        <v>58.96</v>
      </c>
      <c r="AO528" s="12" t="s">
        <v>252</v>
      </c>
      <c r="AP528" s="12" t="s">
        <v>253</v>
      </c>
      <c r="AQ528" s="12" t="s">
        <v>254</v>
      </c>
      <c r="AR528" s="12">
        <v>130000</v>
      </c>
      <c r="AU528" s="12">
        <v>192.6155</v>
      </c>
      <c r="AV528" s="12" t="s">
        <v>249</v>
      </c>
      <c r="AW528" s="12" t="s">
        <v>250</v>
      </c>
      <c r="AX528" s="12" t="s">
        <v>255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2" t="s">
        <v>256</v>
      </c>
      <c r="BF528" s="12" t="s">
        <v>257</v>
      </c>
      <c r="BG528" s="12" t="s">
        <v>258</v>
      </c>
      <c r="BH528" s="12">
        <v>200000</v>
      </c>
      <c r="BK528" s="12">
        <v>28.892330000000001</v>
      </c>
      <c r="BL528" s="12" t="s">
        <v>249</v>
      </c>
      <c r="BM528" s="12" t="s">
        <v>250</v>
      </c>
      <c r="BN528" s="12" t="s">
        <v>255</v>
      </c>
      <c r="BO528" s="12">
        <v>0</v>
      </c>
      <c r="BP528" s="12">
        <v>0</v>
      </c>
      <c r="BQ528" s="12">
        <v>0</v>
      </c>
      <c r="BR528" s="12">
        <v>0</v>
      </c>
      <c r="BS528" s="12">
        <v>0</v>
      </c>
      <c r="BT528" s="12">
        <v>0</v>
      </c>
    </row>
    <row r="529" spans="1:72" hidden="1" x14ac:dyDescent="0.25">
      <c r="A529" s="12" t="s">
        <v>240</v>
      </c>
      <c r="B529" s="12" t="s">
        <v>1513</v>
      </c>
      <c r="C529" s="12" t="s">
        <v>1514</v>
      </c>
      <c r="D529" s="12" t="s">
        <v>458</v>
      </c>
      <c r="E529" s="12">
        <v>323.72352999999998</v>
      </c>
      <c r="F529" s="12" t="s">
        <v>1515</v>
      </c>
      <c r="G529" s="12" t="s">
        <v>1516</v>
      </c>
      <c r="H529" s="12" t="s">
        <v>21</v>
      </c>
      <c r="I529" s="12" t="s">
        <v>23</v>
      </c>
      <c r="J529" s="12" t="s">
        <v>1709</v>
      </c>
      <c r="K529" s="12">
        <v>150000</v>
      </c>
      <c r="N529" s="12">
        <v>323.72352999999998</v>
      </c>
      <c r="O529" s="12" t="s">
        <v>1753</v>
      </c>
      <c r="P529" s="12" t="s">
        <v>1754</v>
      </c>
      <c r="Q529" s="12" t="s">
        <v>1950</v>
      </c>
      <c r="R529" s="12">
        <v>50121.659005668676</v>
      </c>
      <c r="S529" s="12">
        <v>50121.659005668676</v>
      </c>
      <c r="T529" s="12">
        <v>16225.56035</v>
      </c>
      <c r="U529" s="12">
        <v>50.987470598057619</v>
      </c>
      <c r="V529" s="12">
        <v>50.987470598057619</v>
      </c>
      <c r="W529" s="12">
        <v>58.98</v>
      </c>
      <c r="X529" s="12">
        <v>58.98</v>
      </c>
      <c r="Y529" s="12" t="s">
        <v>246</v>
      </c>
      <c r="Z529" s="12" t="s">
        <v>247</v>
      </c>
      <c r="AA529" s="12" t="s">
        <v>248</v>
      </c>
      <c r="AB529" s="12">
        <v>330000</v>
      </c>
      <c r="AE529" s="12">
        <v>323.72352999999998</v>
      </c>
      <c r="AF529" s="12" t="s">
        <v>249</v>
      </c>
      <c r="AG529" s="12" t="s">
        <v>250</v>
      </c>
      <c r="AH529" s="12" t="s">
        <v>1756</v>
      </c>
      <c r="AI529" s="12">
        <v>77595.337280808002</v>
      </c>
      <c r="AJ529" s="12">
        <v>25119.436450000001</v>
      </c>
      <c r="AK529" s="12">
        <v>78.965139625361601</v>
      </c>
      <c r="AL529" s="12">
        <v>78.965139625361601</v>
      </c>
      <c r="AM529" s="12">
        <v>58.96</v>
      </c>
      <c r="AN529" s="12">
        <v>58.96</v>
      </c>
      <c r="AO529" s="12" t="s">
        <v>256</v>
      </c>
      <c r="AP529" s="12" t="s">
        <v>257</v>
      </c>
      <c r="AQ529" s="12" t="s">
        <v>258</v>
      </c>
      <c r="AR529" s="12">
        <v>200000</v>
      </c>
      <c r="AU529" s="12">
        <v>275.16500000000002</v>
      </c>
      <c r="AV529" s="12" t="s">
        <v>249</v>
      </c>
      <c r="AW529" s="12" t="s">
        <v>250</v>
      </c>
      <c r="AX529" s="12" t="s">
        <v>255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</row>
    <row r="530" spans="1:72" hidden="1" x14ac:dyDescent="0.25">
      <c r="A530" s="12" t="s">
        <v>240</v>
      </c>
      <c r="B530" s="12" t="s">
        <v>93</v>
      </c>
      <c r="C530" s="12" t="s">
        <v>94</v>
      </c>
      <c r="D530" s="12" t="s">
        <v>326</v>
      </c>
      <c r="E530" s="12">
        <v>279.37412</v>
      </c>
      <c r="F530" s="12" t="s">
        <v>1518</v>
      </c>
      <c r="G530" s="12" t="s">
        <v>1519</v>
      </c>
      <c r="H530" s="12" t="s">
        <v>6</v>
      </c>
      <c r="I530" s="12" t="s">
        <v>8</v>
      </c>
      <c r="J530" s="12" t="s">
        <v>1709</v>
      </c>
      <c r="K530" s="12">
        <v>60000</v>
      </c>
      <c r="N530" s="12">
        <v>279.37412</v>
      </c>
      <c r="O530" s="12" t="s">
        <v>1736</v>
      </c>
      <c r="P530" s="12" t="s">
        <v>1737</v>
      </c>
      <c r="Q530" s="12" t="s">
        <v>1951</v>
      </c>
      <c r="R530" s="12">
        <v>4233.9024626536047</v>
      </c>
      <c r="S530" s="12">
        <v>4233.9024626536047</v>
      </c>
      <c r="T530" s="12">
        <v>1182.84276</v>
      </c>
      <c r="U530" s="12">
        <v>6.6029443397268803</v>
      </c>
      <c r="V530" s="12">
        <v>6.6029443397268803</v>
      </c>
      <c r="W530" s="12">
        <v>38.47</v>
      </c>
      <c r="X530" s="12">
        <v>38.47</v>
      </c>
      <c r="Y530" s="12" t="s">
        <v>246</v>
      </c>
      <c r="Z530" s="12" t="s">
        <v>247</v>
      </c>
      <c r="AA530" s="12" t="s">
        <v>248</v>
      </c>
      <c r="AB530" s="12">
        <v>330000</v>
      </c>
      <c r="AE530" s="12">
        <v>279.37412</v>
      </c>
      <c r="AF530" s="12" t="s">
        <v>249</v>
      </c>
      <c r="AG530" s="12" t="s">
        <v>250</v>
      </c>
      <c r="AH530" s="12" t="s">
        <v>1739</v>
      </c>
      <c r="AI530" s="12">
        <v>114538.30579247769</v>
      </c>
      <c r="AJ530" s="12">
        <v>31999.038120000001</v>
      </c>
      <c r="AK530" s="12">
        <v>114.4915991636297</v>
      </c>
      <c r="AL530" s="12">
        <v>114.4915991636297</v>
      </c>
      <c r="AM530" s="12">
        <v>60.02</v>
      </c>
      <c r="AN530" s="12">
        <v>60.02</v>
      </c>
      <c r="AO530" s="12" t="s">
        <v>252</v>
      </c>
      <c r="AP530" s="12" t="s">
        <v>253</v>
      </c>
      <c r="AQ530" s="12" t="s">
        <v>254</v>
      </c>
      <c r="AR530" s="12">
        <v>130000</v>
      </c>
      <c r="AU530" s="12">
        <v>237.46799999999999</v>
      </c>
      <c r="AV530" s="12" t="s">
        <v>249</v>
      </c>
      <c r="AW530" s="12" t="s">
        <v>250</v>
      </c>
      <c r="AX530" s="12" t="s">
        <v>255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2" t="s">
        <v>256</v>
      </c>
      <c r="BF530" s="12" t="s">
        <v>257</v>
      </c>
      <c r="BG530" s="12" t="s">
        <v>258</v>
      </c>
      <c r="BH530" s="12">
        <v>200000</v>
      </c>
      <c r="BK530" s="12">
        <v>35.620199999999997</v>
      </c>
      <c r="BL530" s="12" t="s">
        <v>249</v>
      </c>
      <c r="BM530" s="12" t="s">
        <v>250</v>
      </c>
      <c r="BN530" s="12" t="s">
        <v>255</v>
      </c>
      <c r="BO530" s="12">
        <v>0</v>
      </c>
      <c r="BP530" s="12">
        <v>0</v>
      </c>
      <c r="BQ530" s="12">
        <v>0</v>
      </c>
      <c r="BR530" s="12">
        <v>0</v>
      </c>
      <c r="BS530" s="12">
        <v>0</v>
      </c>
      <c r="BT530" s="12">
        <v>0</v>
      </c>
    </row>
    <row r="531" spans="1:72" hidden="1" x14ac:dyDescent="0.25">
      <c r="A531" s="12" t="s">
        <v>240</v>
      </c>
      <c r="B531" s="12" t="s">
        <v>93</v>
      </c>
      <c r="C531" s="12" t="s">
        <v>94</v>
      </c>
      <c r="D531" s="12" t="s">
        <v>326</v>
      </c>
      <c r="E531" s="12">
        <v>399.10588000000001</v>
      </c>
      <c r="F531" s="12" t="s">
        <v>1518</v>
      </c>
      <c r="G531" s="12" t="s">
        <v>1519</v>
      </c>
      <c r="H531" s="12" t="s">
        <v>6</v>
      </c>
      <c r="I531" s="12" t="s">
        <v>8</v>
      </c>
      <c r="J531" s="12" t="s">
        <v>1709</v>
      </c>
      <c r="K531" s="12">
        <v>60000</v>
      </c>
      <c r="N531" s="12">
        <v>399.10588000000001</v>
      </c>
      <c r="O531" s="12" t="s">
        <v>1736</v>
      </c>
      <c r="P531" s="12" t="s">
        <v>1737</v>
      </c>
      <c r="Q531" s="12" t="s">
        <v>1951</v>
      </c>
      <c r="R531" s="12">
        <v>4233.9024626536047</v>
      </c>
      <c r="S531" s="12">
        <v>4233.9024626536047</v>
      </c>
      <c r="T531" s="12">
        <v>1689.77538</v>
      </c>
      <c r="U531" s="12">
        <v>6.6029443397268803</v>
      </c>
      <c r="V531" s="12">
        <v>6.6029443397268803</v>
      </c>
      <c r="W531" s="12">
        <v>38.47</v>
      </c>
      <c r="X531" s="12">
        <v>38.47</v>
      </c>
      <c r="Y531" s="12" t="s">
        <v>246</v>
      </c>
      <c r="Z531" s="12" t="s">
        <v>247</v>
      </c>
      <c r="AA531" s="12" t="s">
        <v>248</v>
      </c>
      <c r="AB531" s="12">
        <v>330000</v>
      </c>
      <c r="AE531" s="12">
        <v>399.10588000000001</v>
      </c>
      <c r="AF531" s="12" t="s">
        <v>249</v>
      </c>
      <c r="AG531" s="12" t="s">
        <v>250</v>
      </c>
      <c r="AH531" s="12" t="s">
        <v>1739</v>
      </c>
      <c r="AI531" s="12">
        <v>114538.30579247769</v>
      </c>
      <c r="AJ531" s="12">
        <v>45712.911590000003</v>
      </c>
      <c r="AK531" s="12">
        <v>114.4915991636297</v>
      </c>
      <c r="AL531" s="12">
        <v>114.4915991636297</v>
      </c>
      <c r="AM531" s="12">
        <v>60.02</v>
      </c>
      <c r="AN531" s="12">
        <v>60.02</v>
      </c>
      <c r="AO531" s="12" t="s">
        <v>256</v>
      </c>
      <c r="AP531" s="12" t="s">
        <v>257</v>
      </c>
      <c r="AQ531" s="12" t="s">
        <v>258</v>
      </c>
      <c r="AR531" s="12">
        <v>200000</v>
      </c>
      <c r="AU531" s="12">
        <v>339.24</v>
      </c>
      <c r="AV531" s="12" t="s">
        <v>249</v>
      </c>
      <c r="AW531" s="12" t="s">
        <v>250</v>
      </c>
      <c r="AX531" s="12" t="s">
        <v>255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</row>
    <row r="532" spans="1:72" hidden="1" x14ac:dyDescent="0.25">
      <c r="A532" s="12" t="s">
        <v>240</v>
      </c>
      <c r="B532" s="12" t="s">
        <v>1521</v>
      </c>
      <c r="C532" s="12" t="s">
        <v>1522</v>
      </c>
      <c r="D532" s="12" t="s">
        <v>277</v>
      </c>
      <c r="E532" s="12">
        <v>35.42</v>
      </c>
      <c r="F532" s="12" t="s">
        <v>1523</v>
      </c>
      <c r="G532" s="12" t="s">
        <v>1524</v>
      </c>
      <c r="H532" s="12" t="s">
        <v>24</v>
      </c>
      <c r="I532" s="12" t="s">
        <v>26</v>
      </c>
      <c r="J532" s="12" t="s">
        <v>1709</v>
      </c>
      <c r="K532" s="12">
        <v>60000</v>
      </c>
      <c r="N532" s="12">
        <v>35.42</v>
      </c>
      <c r="O532" s="12" t="s">
        <v>1769</v>
      </c>
      <c r="P532" s="12" t="s">
        <v>1770</v>
      </c>
      <c r="Q532" s="12" t="s">
        <v>1952</v>
      </c>
      <c r="R532" s="12">
        <v>24367.462398530741</v>
      </c>
      <c r="S532" s="12">
        <v>24367.462398530741</v>
      </c>
      <c r="T532" s="12">
        <v>863.09551999999996</v>
      </c>
      <c r="U532" s="12">
        <v>33.390013519520927</v>
      </c>
      <c r="V532" s="12">
        <v>33.390013519520927</v>
      </c>
      <c r="W532" s="12">
        <v>43.79</v>
      </c>
      <c r="X532" s="12">
        <v>43.79</v>
      </c>
      <c r="Y532" s="12" t="s">
        <v>246</v>
      </c>
      <c r="Z532" s="12" t="s">
        <v>247</v>
      </c>
      <c r="AA532" s="12" t="s">
        <v>248</v>
      </c>
      <c r="AB532" s="12">
        <v>330000</v>
      </c>
      <c r="AE532" s="12">
        <v>35.42</v>
      </c>
      <c r="AF532" s="12" t="s">
        <v>249</v>
      </c>
      <c r="AG532" s="12" t="s">
        <v>250</v>
      </c>
      <c r="AH532" s="12" t="s">
        <v>1772</v>
      </c>
      <c r="AI532" s="12">
        <v>61164.936269603801</v>
      </c>
      <c r="AJ532" s="12">
        <v>2166.4620399999999</v>
      </c>
      <c r="AK532" s="12">
        <v>68.26579491586925</v>
      </c>
      <c r="AL532" s="12">
        <v>68.26579491586925</v>
      </c>
      <c r="AM532" s="12">
        <v>53.76</v>
      </c>
      <c r="AN532" s="12">
        <v>53.76</v>
      </c>
      <c r="AO532" s="12" t="s">
        <v>252</v>
      </c>
      <c r="AP532" s="12" t="s">
        <v>253</v>
      </c>
      <c r="AQ532" s="12" t="s">
        <v>254</v>
      </c>
      <c r="AR532" s="12">
        <v>130000</v>
      </c>
      <c r="AU532" s="12">
        <v>30.106999999999999</v>
      </c>
      <c r="AV532" s="12" t="s">
        <v>249</v>
      </c>
      <c r="AW532" s="12" t="s">
        <v>250</v>
      </c>
      <c r="AX532" s="12" t="s">
        <v>255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2" t="s">
        <v>256</v>
      </c>
      <c r="BF532" s="12" t="s">
        <v>257</v>
      </c>
      <c r="BG532" s="12" t="s">
        <v>258</v>
      </c>
      <c r="BH532" s="12">
        <v>200000</v>
      </c>
      <c r="BK532" s="12">
        <v>4.5160499999999999</v>
      </c>
      <c r="BL532" s="12" t="s">
        <v>249</v>
      </c>
      <c r="BM532" s="12" t="s">
        <v>250</v>
      </c>
      <c r="BN532" s="12" t="s">
        <v>255</v>
      </c>
      <c r="BO532" s="12">
        <v>0</v>
      </c>
      <c r="BP532" s="12">
        <v>0</v>
      </c>
      <c r="BQ532" s="12">
        <v>0</v>
      </c>
      <c r="BR532" s="12">
        <v>0</v>
      </c>
      <c r="BS532" s="12">
        <v>0</v>
      </c>
      <c r="BT532" s="12">
        <v>0</v>
      </c>
    </row>
    <row r="533" spans="1:72" hidden="1" x14ac:dyDescent="0.25">
      <c r="A533" s="12" t="s">
        <v>240</v>
      </c>
      <c r="B533" s="12" t="s">
        <v>1521</v>
      </c>
      <c r="C533" s="12" t="s">
        <v>1522</v>
      </c>
      <c r="D533" s="12" t="s">
        <v>277</v>
      </c>
      <c r="E533" s="12">
        <v>50.6</v>
      </c>
      <c r="F533" s="12" t="s">
        <v>1523</v>
      </c>
      <c r="G533" s="12" t="s">
        <v>1524</v>
      </c>
      <c r="H533" s="12" t="s">
        <v>24</v>
      </c>
      <c r="I533" s="12" t="s">
        <v>26</v>
      </c>
      <c r="J533" s="12" t="s">
        <v>1709</v>
      </c>
      <c r="K533" s="12">
        <v>60000</v>
      </c>
      <c r="N533" s="12">
        <v>50.6</v>
      </c>
      <c r="O533" s="12" t="s">
        <v>1769</v>
      </c>
      <c r="P533" s="12" t="s">
        <v>1770</v>
      </c>
      <c r="Q533" s="12" t="s">
        <v>1952</v>
      </c>
      <c r="R533" s="12">
        <v>24367.462398530741</v>
      </c>
      <c r="S533" s="12">
        <v>24367.462398530741</v>
      </c>
      <c r="T533" s="12">
        <v>1232.9936</v>
      </c>
      <c r="U533" s="12">
        <v>33.390013519520927</v>
      </c>
      <c r="V533" s="12">
        <v>33.390013519520927</v>
      </c>
      <c r="W533" s="12">
        <v>43.79</v>
      </c>
      <c r="X533" s="12">
        <v>43.79</v>
      </c>
      <c r="Y533" s="12" t="s">
        <v>246</v>
      </c>
      <c r="Z533" s="12" t="s">
        <v>247</v>
      </c>
      <c r="AA533" s="12" t="s">
        <v>248</v>
      </c>
      <c r="AB533" s="12">
        <v>330000</v>
      </c>
      <c r="AE533" s="12">
        <v>50.6</v>
      </c>
      <c r="AF533" s="12" t="s">
        <v>249</v>
      </c>
      <c r="AG533" s="12" t="s">
        <v>250</v>
      </c>
      <c r="AH533" s="12" t="s">
        <v>1772</v>
      </c>
      <c r="AI533" s="12">
        <v>61164.936269603801</v>
      </c>
      <c r="AJ533" s="12">
        <v>3094.94578</v>
      </c>
      <c r="AK533" s="12">
        <v>68.26579491586925</v>
      </c>
      <c r="AL533" s="12">
        <v>68.26579491586925</v>
      </c>
      <c r="AM533" s="12">
        <v>53.76</v>
      </c>
      <c r="AN533" s="12">
        <v>53.76</v>
      </c>
      <c r="AO533" s="12" t="s">
        <v>256</v>
      </c>
      <c r="AP533" s="12" t="s">
        <v>257</v>
      </c>
      <c r="AQ533" s="12" t="s">
        <v>258</v>
      </c>
      <c r="AR533" s="12">
        <v>200000</v>
      </c>
      <c r="AU533" s="12">
        <v>43.01</v>
      </c>
      <c r="AV533" s="12" t="s">
        <v>249</v>
      </c>
      <c r="AW533" s="12" t="s">
        <v>250</v>
      </c>
      <c r="AX533" s="12" t="s">
        <v>255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</row>
    <row r="534" spans="1:72" hidden="1" x14ac:dyDescent="0.25">
      <c r="A534" s="12" t="s">
        <v>240</v>
      </c>
      <c r="B534" s="12" t="s">
        <v>1526</v>
      </c>
      <c r="C534" s="12" t="s">
        <v>1527</v>
      </c>
      <c r="D534" s="12" t="s">
        <v>306</v>
      </c>
      <c r="E534" s="12">
        <v>502.46</v>
      </c>
      <c r="F534" s="12" t="s">
        <v>1528</v>
      </c>
      <c r="G534" s="12" t="s">
        <v>1529</v>
      </c>
      <c r="H534" s="12" t="s">
        <v>18</v>
      </c>
      <c r="I534" s="12" t="s">
        <v>20</v>
      </c>
      <c r="J534" s="12" t="s">
        <v>1709</v>
      </c>
      <c r="K534" s="12">
        <v>100000</v>
      </c>
      <c r="N534" s="12">
        <v>502.46</v>
      </c>
      <c r="O534" s="12" t="s">
        <v>1726</v>
      </c>
      <c r="P534" s="12" t="s">
        <v>1727</v>
      </c>
      <c r="Q534" s="12" t="s">
        <v>1953</v>
      </c>
      <c r="R534" s="12">
        <v>60437.71836478042</v>
      </c>
      <c r="S534" s="12">
        <v>60437.71836478042</v>
      </c>
      <c r="T534" s="12">
        <v>30367.535970000001</v>
      </c>
      <c r="U534" s="12">
        <v>55.163452906391377</v>
      </c>
      <c r="V534" s="12">
        <v>55.163452906391377</v>
      </c>
      <c r="W534" s="12">
        <v>65.739999999999995</v>
      </c>
      <c r="X534" s="12">
        <v>65.739999999999995</v>
      </c>
      <c r="Y534" s="12" t="s">
        <v>246</v>
      </c>
      <c r="Z534" s="12" t="s">
        <v>247</v>
      </c>
      <c r="AA534" s="12" t="s">
        <v>248</v>
      </c>
      <c r="AB534" s="12">
        <v>330000</v>
      </c>
      <c r="AE534" s="12">
        <v>502.46</v>
      </c>
      <c r="AF534" s="12" t="s">
        <v>249</v>
      </c>
      <c r="AG534" s="12" t="s">
        <v>250</v>
      </c>
      <c r="AH534" s="12" t="s">
        <v>1729</v>
      </c>
      <c r="AI534" s="12">
        <v>72807.185909893757</v>
      </c>
      <c r="AJ534" s="12">
        <v>36582.698629999999</v>
      </c>
      <c r="AK534" s="12">
        <v>80.117866425938217</v>
      </c>
      <c r="AL534" s="12">
        <v>80.117866425938217</v>
      </c>
      <c r="AM534" s="12">
        <v>54.53</v>
      </c>
      <c r="AN534" s="12">
        <v>54.53</v>
      </c>
      <c r="AO534" s="12" t="s">
        <v>252</v>
      </c>
      <c r="AP534" s="12" t="s">
        <v>253</v>
      </c>
      <c r="AQ534" s="12" t="s">
        <v>254</v>
      </c>
      <c r="AR534" s="12">
        <v>130000</v>
      </c>
      <c r="AU534" s="12">
        <v>427.09100000000001</v>
      </c>
      <c r="AV534" s="12" t="s">
        <v>249</v>
      </c>
      <c r="AW534" s="12" t="s">
        <v>250</v>
      </c>
      <c r="AX534" s="12" t="s">
        <v>255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2" t="s">
        <v>256</v>
      </c>
      <c r="BF534" s="12" t="s">
        <v>257</v>
      </c>
      <c r="BG534" s="12" t="s">
        <v>258</v>
      </c>
      <c r="BH534" s="12">
        <v>200000</v>
      </c>
      <c r="BK534" s="12">
        <v>64.063649999999996</v>
      </c>
      <c r="BL534" s="12" t="s">
        <v>249</v>
      </c>
      <c r="BM534" s="12" t="s">
        <v>250</v>
      </c>
      <c r="BN534" s="12" t="s">
        <v>255</v>
      </c>
      <c r="BO534" s="12">
        <v>0</v>
      </c>
      <c r="BP534" s="12">
        <v>0</v>
      </c>
      <c r="BQ534" s="12">
        <v>0</v>
      </c>
      <c r="BR534" s="12">
        <v>0</v>
      </c>
      <c r="BS534" s="12">
        <v>0</v>
      </c>
      <c r="BT534" s="12">
        <v>0</v>
      </c>
    </row>
    <row r="535" spans="1:72" hidden="1" x14ac:dyDescent="0.25">
      <c r="A535" s="12" t="s">
        <v>240</v>
      </c>
      <c r="B535" s="12" t="s">
        <v>1526</v>
      </c>
      <c r="C535" s="12" t="s">
        <v>1527</v>
      </c>
      <c r="D535" s="12" t="s">
        <v>306</v>
      </c>
      <c r="E535" s="12">
        <v>717.8</v>
      </c>
      <c r="F535" s="12" t="s">
        <v>1528</v>
      </c>
      <c r="G535" s="12" t="s">
        <v>1529</v>
      </c>
      <c r="H535" s="12" t="s">
        <v>18</v>
      </c>
      <c r="I535" s="12" t="s">
        <v>20</v>
      </c>
      <c r="J535" s="12" t="s">
        <v>1709</v>
      </c>
      <c r="K535" s="12">
        <v>100000</v>
      </c>
      <c r="N535" s="12">
        <v>717.8</v>
      </c>
      <c r="O535" s="12" t="s">
        <v>1726</v>
      </c>
      <c r="P535" s="12" t="s">
        <v>1727</v>
      </c>
      <c r="Q535" s="12" t="s">
        <v>1953</v>
      </c>
      <c r="R535" s="12">
        <v>60437.71836478042</v>
      </c>
      <c r="S535" s="12">
        <v>60437.71836478042</v>
      </c>
      <c r="T535" s="12">
        <v>43382.194239999997</v>
      </c>
      <c r="U535" s="12">
        <v>55.163452906391377</v>
      </c>
      <c r="V535" s="12">
        <v>55.163452906391377</v>
      </c>
      <c r="W535" s="12">
        <v>65.739999999999995</v>
      </c>
      <c r="X535" s="12">
        <v>65.739999999999995</v>
      </c>
      <c r="Y535" s="12" t="s">
        <v>246</v>
      </c>
      <c r="Z535" s="12" t="s">
        <v>247</v>
      </c>
      <c r="AA535" s="12" t="s">
        <v>248</v>
      </c>
      <c r="AB535" s="12">
        <v>330000</v>
      </c>
      <c r="AE535" s="12">
        <v>717.8</v>
      </c>
      <c r="AF535" s="12" t="s">
        <v>249</v>
      </c>
      <c r="AG535" s="12" t="s">
        <v>250</v>
      </c>
      <c r="AH535" s="12" t="s">
        <v>1729</v>
      </c>
      <c r="AI535" s="12">
        <v>72807.185909893757</v>
      </c>
      <c r="AJ535" s="12">
        <v>52260.998050000002</v>
      </c>
      <c r="AK535" s="12">
        <v>80.117866425938217</v>
      </c>
      <c r="AL535" s="12">
        <v>80.117866425938217</v>
      </c>
      <c r="AM535" s="12">
        <v>54.53</v>
      </c>
      <c r="AN535" s="12">
        <v>54.53</v>
      </c>
      <c r="AO535" s="12" t="s">
        <v>256</v>
      </c>
      <c r="AP535" s="12" t="s">
        <v>257</v>
      </c>
      <c r="AQ535" s="12" t="s">
        <v>258</v>
      </c>
      <c r="AR535" s="12">
        <v>200000</v>
      </c>
      <c r="AU535" s="12">
        <v>610.13</v>
      </c>
      <c r="AV535" s="12" t="s">
        <v>249</v>
      </c>
      <c r="AW535" s="12" t="s">
        <v>250</v>
      </c>
      <c r="AX535" s="12" t="s">
        <v>255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</row>
    <row r="536" spans="1:72" hidden="1" x14ac:dyDescent="0.25">
      <c r="A536" s="12" t="s">
        <v>240</v>
      </c>
      <c r="B536" s="12" t="s">
        <v>1531</v>
      </c>
      <c r="C536" s="12" t="s">
        <v>1532</v>
      </c>
      <c r="D536" s="12" t="s">
        <v>283</v>
      </c>
      <c r="E536" s="12">
        <v>116.44293999999999</v>
      </c>
      <c r="F536" s="12" t="s">
        <v>1533</v>
      </c>
      <c r="G536" s="12" t="s">
        <v>1534</v>
      </c>
      <c r="H536" s="12" t="s">
        <v>9</v>
      </c>
      <c r="I536" s="12" t="s">
        <v>11</v>
      </c>
      <c r="J536" s="12" t="s">
        <v>1709</v>
      </c>
      <c r="K536" s="12">
        <v>150000</v>
      </c>
      <c r="N536" s="12">
        <v>116.44293999999999</v>
      </c>
      <c r="O536" s="12" t="s">
        <v>1718</v>
      </c>
      <c r="P536" s="12" t="s">
        <v>1719</v>
      </c>
      <c r="Q536" s="12" t="s">
        <v>1954</v>
      </c>
      <c r="R536" s="12">
        <v>60663.246838846528</v>
      </c>
      <c r="S536" s="12">
        <v>60663.246838846528</v>
      </c>
      <c r="T536" s="12">
        <v>7063.8068800000001</v>
      </c>
      <c r="U536" s="12">
        <v>62.781090084393973</v>
      </c>
      <c r="V536" s="12">
        <v>62.781090084393973</v>
      </c>
      <c r="W536" s="12">
        <v>57.98</v>
      </c>
      <c r="X536" s="12">
        <v>57.98</v>
      </c>
      <c r="Y536" s="12" t="s">
        <v>246</v>
      </c>
      <c r="Z536" s="12" t="s">
        <v>247</v>
      </c>
      <c r="AA536" s="12" t="s">
        <v>248</v>
      </c>
      <c r="AB536" s="12">
        <v>330000</v>
      </c>
      <c r="AE536" s="12">
        <v>116.44293999999999</v>
      </c>
      <c r="AF536" s="12" t="s">
        <v>249</v>
      </c>
      <c r="AG536" s="12" t="s">
        <v>250</v>
      </c>
      <c r="AH536" s="12" t="s">
        <v>1721</v>
      </c>
      <c r="AI536" s="12">
        <v>112115.4742760909</v>
      </c>
      <c r="AJ536" s="12">
        <v>13055.05558</v>
      </c>
      <c r="AK536" s="12">
        <v>133.28412544522311</v>
      </c>
      <c r="AL536" s="12">
        <v>133.28412544522311</v>
      </c>
      <c r="AM536" s="12">
        <v>50.47</v>
      </c>
      <c r="AN536" s="12">
        <v>50.47</v>
      </c>
      <c r="AO536" s="12" t="s">
        <v>252</v>
      </c>
      <c r="AP536" s="12" t="s">
        <v>253</v>
      </c>
      <c r="AQ536" s="12" t="s">
        <v>254</v>
      </c>
      <c r="AR536" s="12">
        <v>130000</v>
      </c>
      <c r="AU536" s="12">
        <v>98.976500000000001</v>
      </c>
      <c r="AV536" s="12" t="s">
        <v>249</v>
      </c>
      <c r="AW536" s="12" t="s">
        <v>250</v>
      </c>
      <c r="AX536" s="12" t="s">
        <v>255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2" t="s">
        <v>256</v>
      </c>
      <c r="BF536" s="12" t="s">
        <v>257</v>
      </c>
      <c r="BG536" s="12" t="s">
        <v>258</v>
      </c>
      <c r="BH536" s="12">
        <v>200000</v>
      </c>
      <c r="BK536" s="12">
        <v>14.84648</v>
      </c>
      <c r="BL536" s="12" t="s">
        <v>249</v>
      </c>
      <c r="BM536" s="12" t="s">
        <v>250</v>
      </c>
      <c r="BN536" s="12" t="s">
        <v>255</v>
      </c>
      <c r="BO536" s="12">
        <v>0</v>
      </c>
      <c r="BP536" s="12">
        <v>0</v>
      </c>
      <c r="BQ536" s="12">
        <v>0</v>
      </c>
      <c r="BR536" s="12">
        <v>0</v>
      </c>
      <c r="BS536" s="12">
        <v>0</v>
      </c>
      <c r="BT536" s="12">
        <v>0</v>
      </c>
    </row>
    <row r="537" spans="1:72" hidden="1" x14ac:dyDescent="0.25">
      <c r="A537" s="12" t="s">
        <v>240</v>
      </c>
      <c r="B537" s="12" t="s">
        <v>1531</v>
      </c>
      <c r="C537" s="12" t="s">
        <v>1532</v>
      </c>
      <c r="D537" s="12" t="s">
        <v>283</v>
      </c>
      <c r="E537" s="12">
        <v>166.34706</v>
      </c>
      <c r="F537" s="12" t="s">
        <v>1533</v>
      </c>
      <c r="G537" s="12" t="s">
        <v>1534</v>
      </c>
      <c r="H537" s="12" t="s">
        <v>9</v>
      </c>
      <c r="I537" s="12" t="s">
        <v>11</v>
      </c>
      <c r="J537" s="12" t="s">
        <v>1709</v>
      </c>
      <c r="K537" s="12">
        <v>150000</v>
      </c>
      <c r="N537" s="12">
        <v>166.34706</v>
      </c>
      <c r="O537" s="12" t="s">
        <v>1718</v>
      </c>
      <c r="P537" s="12" t="s">
        <v>1719</v>
      </c>
      <c r="Q537" s="12" t="s">
        <v>1954</v>
      </c>
      <c r="R537" s="12">
        <v>60663.246838846528</v>
      </c>
      <c r="S537" s="12">
        <v>60663.246838846528</v>
      </c>
      <c r="T537" s="12">
        <v>10091.152690000001</v>
      </c>
      <c r="U537" s="12">
        <v>62.781090084393973</v>
      </c>
      <c r="V537" s="12">
        <v>62.781090084393973</v>
      </c>
      <c r="W537" s="12">
        <v>57.98</v>
      </c>
      <c r="X537" s="12">
        <v>57.98</v>
      </c>
      <c r="Y537" s="12" t="s">
        <v>246</v>
      </c>
      <c r="Z537" s="12" t="s">
        <v>247</v>
      </c>
      <c r="AA537" s="12" t="s">
        <v>248</v>
      </c>
      <c r="AB537" s="12">
        <v>330000</v>
      </c>
      <c r="AE537" s="12">
        <v>166.34706</v>
      </c>
      <c r="AF537" s="12" t="s">
        <v>249</v>
      </c>
      <c r="AG537" s="12" t="s">
        <v>250</v>
      </c>
      <c r="AH537" s="12" t="s">
        <v>1721</v>
      </c>
      <c r="AI537" s="12">
        <v>112115.4742760909</v>
      </c>
      <c r="AJ537" s="12">
        <v>18650.079389999999</v>
      </c>
      <c r="AK537" s="12">
        <v>133.28412544522311</v>
      </c>
      <c r="AL537" s="12">
        <v>133.28412544522311</v>
      </c>
      <c r="AM537" s="12">
        <v>50.47</v>
      </c>
      <c r="AN537" s="12">
        <v>50.47</v>
      </c>
      <c r="AO537" s="12" t="s">
        <v>256</v>
      </c>
      <c r="AP537" s="12" t="s">
        <v>257</v>
      </c>
      <c r="AQ537" s="12" t="s">
        <v>258</v>
      </c>
      <c r="AR537" s="12">
        <v>200000</v>
      </c>
      <c r="AU537" s="12">
        <v>141.39500000000001</v>
      </c>
      <c r="AV537" s="12" t="s">
        <v>249</v>
      </c>
      <c r="AW537" s="12" t="s">
        <v>250</v>
      </c>
      <c r="AX537" s="12" t="s">
        <v>255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</row>
    <row r="538" spans="1:72" hidden="1" x14ac:dyDescent="0.25">
      <c r="A538" s="12" t="s">
        <v>240</v>
      </c>
      <c r="B538" s="12" t="s">
        <v>1536</v>
      </c>
      <c r="C538" s="12" t="s">
        <v>1537</v>
      </c>
      <c r="D538" s="12" t="s">
        <v>386</v>
      </c>
      <c r="E538" s="12">
        <v>76.42353</v>
      </c>
      <c r="F538" s="12" t="s">
        <v>1538</v>
      </c>
      <c r="G538" s="12" t="s">
        <v>1539</v>
      </c>
      <c r="H538" s="12" t="s">
        <v>21</v>
      </c>
      <c r="I538" s="12" t="s">
        <v>23</v>
      </c>
      <c r="J538" s="12" t="s">
        <v>1709</v>
      </c>
      <c r="K538" s="12">
        <v>150000</v>
      </c>
      <c r="N538" s="12">
        <v>76.42353</v>
      </c>
      <c r="O538" s="12" t="s">
        <v>1753</v>
      </c>
      <c r="P538" s="12" t="s">
        <v>1754</v>
      </c>
      <c r="Q538" s="12" t="s">
        <v>1955</v>
      </c>
      <c r="R538" s="12">
        <v>14485.878384140049</v>
      </c>
      <c r="S538" s="12">
        <v>14485.878384140049</v>
      </c>
      <c r="T538" s="12">
        <v>1107.06195</v>
      </c>
      <c r="U538" s="12">
        <v>16.526327950370579</v>
      </c>
      <c r="V538" s="12">
        <v>16.526327950370579</v>
      </c>
      <c r="W538" s="12">
        <v>52.59</v>
      </c>
      <c r="X538" s="12">
        <v>52.59</v>
      </c>
      <c r="Y538" s="12" t="s">
        <v>246</v>
      </c>
      <c r="Z538" s="12" t="s">
        <v>247</v>
      </c>
      <c r="AA538" s="12" t="s">
        <v>248</v>
      </c>
      <c r="AB538" s="12">
        <v>330000</v>
      </c>
      <c r="AE538" s="12">
        <v>76.42353</v>
      </c>
      <c r="AF538" s="12" t="s">
        <v>249</v>
      </c>
      <c r="AG538" s="12" t="s">
        <v>250</v>
      </c>
      <c r="AH538" s="12" t="s">
        <v>1756</v>
      </c>
      <c r="AI538" s="12">
        <v>77595.337280808002</v>
      </c>
      <c r="AJ538" s="12">
        <v>5930.1095400000004</v>
      </c>
      <c r="AK538" s="12">
        <v>78.965139625361601</v>
      </c>
      <c r="AL538" s="12">
        <v>78.965139625361601</v>
      </c>
      <c r="AM538" s="12">
        <v>58.96</v>
      </c>
      <c r="AN538" s="12">
        <v>58.96</v>
      </c>
      <c r="AO538" s="12" t="s">
        <v>252</v>
      </c>
      <c r="AP538" s="12" t="s">
        <v>253</v>
      </c>
      <c r="AQ538" s="12" t="s">
        <v>254</v>
      </c>
      <c r="AR538" s="12">
        <v>130000</v>
      </c>
      <c r="AU538" s="12">
        <v>64.959999999999994</v>
      </c>
      <c r="AV538" s="12" t="s">
        <v>249</v>
      </c>
      <c r="AW538" s="12" t="s">
        <v>250</v>
      </c>
      <c r="AX538" s="12" t="s">
        <v>255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2" t="s">
        <v>256</v>
      </c>
      <c r="BF538" s="12" t="s">
        <v>257</v>
      </c>
      <c r="BG538" s="12" t="s">
        <v>258</v>
      </c>
      <c r="BH538" s="12">
        <v>200000</v>
      </c>
      <c r="BK538" s="12">
        <v>9.7439999999999998</v>
      </c>
      <c r="BL538" s="12" t="s">
        <v>249</v>
      </c>
      <c r="BM538" s="12" t="s">
        <v>250</v>
      </c>
      <c r="BN538" s="12" t="s">
        <v>255</v>
      </c>
      <c r="BO538" s="12">
        <v>0</v>
      </c>
      <c r="BP538" s="12">
        <v>0</v>
      </c>
      <c r="BQ538" s="12">
        <v>0</v>
      </c>
      <c r="BR538" s="12">
        <v>0</v>
      </c>
      <c r="BS538" s="12">
        <v>0</v>
      </c>
      <c r="BT538" s="12">
        <v>0</v>
      </c>
    </row>
    <row r="539" spans="1:72" hidden="1" x14ac:dyDescent="0.25">
      <c r="A539" s="12" t="s">
        <v>240</v>
      </c>
      <c r="B539" s="12" t="s">
        <v>1536</v>
      </c>
      <c r="C539" s="12" t="s">
        <v>1537</v>
      </c>
      <c r="D539" s="12" t="s">
        <v>386</v>
      </c>
      <c r="E539" s="12">
        <v>109.17646999999999</v>
      </c>
      <c r="F539" s="12" t="s">
        <v>1538</v>
      </c>
      <c r="G539" s="12" t="s">
        <v>1539</v>
      </c>
      <c r="H539" s="12" t="s">
        <v>21</v>
      </c>
      <c r="I539" s="12" t="s">
        <v>23</v>
      </c>
      <c r="J539" s="12" t="s">
        <v>1709</v>
      </c>
      <c r="K539" s="12">
        <v>150000</v>
      </c>
      <c r="N539" s="12">
        <v>109.17646999999999</v>
      </c>
      <c r="O539" s="12" t="s">
        <v>1753</v>
      </c>
      <c r="P539" s="12" t="s">
        <v>1754</v>
      </c>
      <c r="Q539" s="12" t="s">
        <v>1955</v>
      </c>
      <c r="R539" s="12">
        <v>14485.878384140049</v>
      </c>
      <c r="S539" s="12">
        <v>14485.878384140049</v>
      </c>
      <c r="T539" s="12">
        <v>1581.5170800000001</v>
      </c>
      <c r="U539" s="12">
        <v>16.526327950370579</v>
      </c>
      <c r="V539" s="12">
        <v>16.526327950370579</v>
      </c>
      <c r="W539" s="12">
        <v>52.59</v>
      </c>
      <c r="X539" s="12">
        <v>52.59</v>
      </c>
      <c r="Y539" s="12" t="s">
        <v>246</v>
      </c>
      <c r="Z539" s="12" t="s">
        <v>247</v>
      </c>
      <c r="AA539" s="12" t="s">
        <v>248</v>
      </c>
      <c r="AB539" s="12">
        <v>330000</v>
      </c>
      <c r="AE539" s="12">
        <v>109.17646999999999</v>
      </c>
      <c r="AF539" s="12" t="s">
        <v>249</v>
      </c>
      <c r="AG539" s="12" t="s">
        <v>250</v>
      </c>
      <c r="AH539" s="12" t="s">
        <v>1756</v>
      </c>
      <c r="AI539" s="12">
        <v>77595.337280808002</v>
      </c>
      <c r="AJ539" s="12">
        <v>8471.5850599999994</v>
      </c>
      <c r="AK539" s="12">
        <v>78.965139625361601</v>
      </c>
      <c r="AL539" s="12">
        <v>78.965139625361601</v>
      </c>
      <c r="AM539" s="12">
        <v>58.96</v>
      </c>
      <c r="AN539" s="12">
        <v>58.96</v>
      </c>
      <c r="AO539" s="12" t="s">
        <v>256</v>
      </c>
      <c r="AP539" s="12" t="s">
        <v>257</v>
      </c>
      <c r="AQ539" s="12" t="s">
        <v>258</v>
      </c>
      <c r="AR539" s="12">
        <v>200000</v>
      </c>
      <c r="AU539" s="12">
        <v>92.8</v>
      </c>
      <c r="AV539" s="12" t="s">
        <v>249</v>
      </c>
      <c r="AW539" s="12" t="s">
        <v>250</v>
      </c>
      <c r="AX539" s="12" t="s">
        <v>255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</row>
    <row r="540" spans="1:72" hidden="1" x14ac:dyDescent="0.25">
      <c r="A540" s="12" t="s">
        <v>240</v>
      </c>
      <c r="B540" s="12" t="s">
        <v>1541</v>
      </c>
      <c r="C540" s="12" t="s">
        <v>1542</v>
      </c>
      <c r="D540" s="12" t="s">
        <v>332</v>
      </c>
      <c r="E540" s="12">
        <v>155.38765000000001</v>
      </c>
      <c r="F540" s="12" t="s">
        <v>1543</v>
      </c>
      <c r="G540" s="12" t="s">
        <v>1544</v>
      </c>
      <c r="H540" s="12" t="s">
        <v>18</v>
      </c>
      <c r="I540" s="12" t="s">
        <v>20</v>
      </c>
      <c r="J540" s="12" t="s">
        <v>1709</v>
      </c>
      <c r="K540" s="12">
        <v>100000</v>
      </c>
      <c r="N540" s="12">
        <v>155.38765000000001</v>
      </c>
      <c r="O540" s="12" t="s">
        <v>1726</v>
      </c>
      <c r="P540" s="12" t="s">
        <v>1727</v>
      </c>
      <c r="Q540" s="12" t="s">
        <v>1956</v>
      </c>
      <c r="R540" s="12">
        <v>54944.250462450022</v>
      </c>
      <c r="S540" s="12">
        <v>54944.250462450022</v>
      </c>
      <c r="T540" s="12">
        <v>8537.6578000000009</v>
      </c>
      <c r="U540" s="12">
        <v>52.88408515626427</v>
      </c>
      <c r="V540" s="12">
        <v>52.88408515626427</v>
      </c>
      <c r="W540" s="12">
        <v>62.34</v>
      </c>
      <c r="X540" s="12">
        <v>62.34</v>
      </c>
      <c r="Y540" s="12" t="s">
        <v>246</v>
      </c>
      <c r="Z540" s="12" t="s">
        <v>247</v>
      </c>
      <c r="AA540" s="12" t="s">
        <v>248</v>
      </c>
      <c r="AB540" s="12">
        <v>330000</v>
      </c>
      <c r="AE540" s="12">
        <v>155.38765000000001</v>
      </c>
      <c r="AF540" s="12" t="s">
        <v>249</v>
      </c>
      <c r="AG540" s="12" t="s">
        <v>250</v>
      </c>
      <c r="AH540" s="12" t="s">
        <v>1729</v>
      </c>
      <c r="AI540" s="12">
        <v>72807.185909893757</v>
      </c>
      <c r="AJ540" s="12">
        <v>11313.337310000001</v>
      </c>
      <c r="AK540" s="12">
        <v>80.117866425938217</v>
      </c>
      <c r="AL540" s="12">
        <v>80.117866425938217</v>
      </c>
      <c r="AM540" s="12">
        <v>54.53</v>
      </c>
      <c r="AN540" s="12">
        <v>54.53</v>
      </c>
      <c r="AO540" s="12" t="s">
        <v>252</v>
      </c>
      <c r="AP540" s="12" t="s">
        <v>253</v>
      </c>
      <c r="AQ540" s="12" t="s">
        <v>254</v>
      </c>
      <c r="AR540" s="12">
        <v>130000</v>
      </c>
      <c r="AU540" s="12">
        <v>132.0795</v>
      </c>
      <c r="AV540" s="12" t="s">
        <v>249</v>
      </c>
      <c r="AW540" s="12" t="s">
        <v>250</v>
      </c>
      <c r="AX540" s="12" t="s">
        <v>255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2" t="s">
        <v>256</v>
      </c>
      <c r="BF540" s="12" t="s">
        <v>257</v>
      </c>
      <c r="BG540" s="12" t="s">
        <v>258</v>
      </c>
      <c r="BH540" s="12">
        <v>200000</v>
      </c>
      <c r="BK540" s="12">
        <v>19.81193</v>
      </c>
      <c r="BL540" s="12" t="s">
        <v>249</v>
      </c>
      <c r="BM540" s="12" t="s">
        <v>250</v>
      </c>
      <c r="BN540" s="12" t="s">
        <v>255</v>
      </c>
      <c r="BO540" s="12">
        <v>0</v>
      </c>
      <c r="BP540" s="12">
        <v>0</v>
      </c>
      <c r="BQ540" s="12">
        <v>0</v>
      </c>
      <c r="BR540" s="12">
        <v>0</v>
      </c>
      <c r="BS540" s="12">
        <v>0</v>
      </c>
      <c r="BT540" s="12">
        <v>0</v>
      </c>
    </row>
    <row r="541" spans="1:72" hidden="1" x14ac:dyDescent="0.25">
      <c r="A541" s="12" t="s">
        <v>240</v>
      </c>
      <c r="B541" s="12" t="s">
        <v>1541</v>
      </c>
      <c r="C541" s="12" t="s">
        <v>1542</v>
      </c>
      <c r="D541" s="12" t="s">
        <v>332</v>
      </c>
      <c r="E541" s="12">
        <v>221.98235</v>
      </c>
      <c r="F541" s="12" t="s">
        <v>1543</v>
      </c>
      <c r="G541" s="12" t="s">
        <v>1544</v>
      </c>
      <c r="H541" s="12" t="s">
        <v>18</v>
      </c>
      <c r="I541" s="12" t="s">
        <v>20</v>
      </c>
      <c r="J541" s="12" t="s">
        <v>1709</v>
      </c>
      <c r="K541" s="12">
        <v>100000</v>
      </c>
      <c r="N541" s="12">
        <v>221.98235</v>
      </c>
      <c r="O541" s="12" t="s">
        <v>1726</v>
      </c>
      <c r="P541" s="12" t="s">
        <v>1727</v>
      </c>
      <c r="Q541" s="12" t="s">
        <v>1956</v>
      </c>
      <c r="R541" s="12">
        <v>54944.250462450022</v>
      </c>
      <c r="S541" s="12">
        <v>54944.250462450022</v>
      </c>
      <c r="T541" s="12">
        <v>12196.654</v>
      </c>
      <c r="U541" s="12">
        <v>52.88408515626427</v>
      </c>
      <c r="V541" s="12">
        <v>52.88408515626427</v>
      </c>
      <c r="W541" s="12">
        <v>62.34</v>
      </c>
      <c r="X541" s="12">
        <v>62.34</v>
      </c>
      <c r="Y541" s="12" t="s">
        <v>246</v>
      </c>
      <c r="Z541" s="12" t="s">
        <v>247</v>
      </c>
      <c r="AA541" s="12" t="s">
        <v>248</v>
      </c>
      <c r="AB541" s="12">
        <v>330000</v>
      </c>
      <c r="AE541" s="12">
        <v>221.98235</v>
      </c>
      <c r="AF541" s="12" t="s">
        <v>249</v>
      </c>
      <c r="AG541" s="12" t="s">
        <v>250</v>
      </c>
      <c r="AH541" s="12" t="s">
        <v>1729</v>
      </c>
      <c r="AI541" s="12">
        <v>72807.185909893757</v>
      </c>
      <c r="AJ541" s="12">
        <v>16161.91044</v>
      </c>
      <c r="AK541" s="12">
        <v>80.117866425938217</v>
      </c>
      <c r="AL541" s="12">
        <v>80.117866425938217</v>
      </c>
      <c r="AM541" s="12">
        <v>54.53</v>
      </c>
      <c r="AN541" s="12">
        <v>54.53</v>
      </c>
      <c r="AO541" s="12" t="s">
        <v>256</v>
      </c>
      <c r="AP541" s="12" t="s">
        <v>257</v>
      </c>
      <c r="AQ541" s="12" t="s">
        <v>258</v>
      </c>
      <c r="AR541" s="12">
        <v>200000</v>
      </c>
      <c r="AU541" s="12">
        <v>188.685</v>
      </c>
      <c r="AV541" s="12" t="s">
        <v>249</v>
      </c>
      <c r="AW541" s="12" t="s">
        <v>250</v>
      </c>
      <c r="AX541" s="12" t="s">
        <v>255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</row>
    <row r="542" spans="1:72" hidden="1" x14ac:dyDescent="0.25">
      <c r="A542" s="12" t="s">
        <v>240</v>
      </c>
      <c r="B542" s="12" t="s">
        <v>1546</v>
      </c>
      <c r="C542" s="12" t="s">
        <v>1547</v>
      </c>
      <c r="D542" s="12" t="s">
        <v>312</v>
      </c>
      <c r="E542" s="12">
        <v>31.985880000000002</v>
      </c>
      <c r="F542" s="12" t="s">
        <v>1548</v>
      </c>
      <c r="G542" s="12" t="s">
        <v>1549</v>
      </c>
      <c r="H542" s="12" t="s">
        <v>9</v>
      </c>
      <c r="I542" s="12" t="s">
        <v>11</v>
      </c>
      <c r="J542" s="12" t="s">
        <v>1709</v>
      </c>
      <c r="K542" s="12">
        <v>150000</v>
      </c>
      <c r="N542" s="12">
        <v>31.985880000000002</v>
      </c>
      <c r="O542" s="12" t="s">
        <v>1718</v>
      </c>
      <c r="P542" s="12" t="s">
        <v>1719</v>
      </c>
      <c r="Q542" s="12" t="s">
        <v>1957</v>
      </c>
      <c r="R542" s="12">
        <v>38410.235939001519</v>
      </c>
      <c r="S542" s="12">
        <v>38410.235939001519</v>
      </c>
      <c r="T542" s="12">
        <v>1228.58529</v>
      </c>
      <c r="U542" s="12">
        <v>43.910108420446939</v>
      </c>
      <c r="V542" s="12">
        <v>43.910108420446939</v>
      </c>
      <c r="W542" s="12">
        <v>52.48</v>
      </c>
      <c r="X542" s="12">
        <v>52.48</v>
      </c>
      <c r="Y542" s="12" t="s">
        <v>246</v>
      </c>
      <c r="Z542" s="12" t="s">
        <v>247</v>
      </c>
      <c r="AA542" s="12" t="s">
        <v>248</v>
      </c>
      <c r="AB542" s="12">
        <v>330000</v>
      </c>
      <c r="AE542" s="12">
        <v>31.985880000000002</v>
      </c>
      <c r="AF542" s="12" t="s">
        <v>249</v>
      </c>
      <c r="AG542" s="12" t="s">
        <v>250</v>
      </c>
      <c r="AH542" s="12" t="s">
        <v>1721</v>
      </c>
      <c r="AI542" s="12">
        <v>112115.4742760909</v>
      </c>
      <c r="AJ542" s="12">
        <v>3586.1123699999998</v>
      </c>
      <c r="AK542" s="12">
        <v>133.28412544522311</v>
      </c>
      <c r="AL542" s="12">
        <v>133.28412544522311</v>
      </c>
      <c r="AM542" s="12">
        <v>50.47</v>
      </c>
      <c r="AN542" s="12">
        <v>50.47</v>
      </c>
      <c r="AO542" s="12" t="s">
        <v>252</v>
      </c>
      <c r="AP542" s="12" t="s">
        <v>253</v>
      </c>
      <c r="AQ542" s="12" t="s">
        <v>254</v>
      </c>
      <c r="AR542" s="12">
        <v>130000</v>
      </c>
      <c r="AU542" s="12">
        <v>27.187999999999999</v>
      </c>
      <c r="AV542" s="12" t="s">
        <v>249</v>
      </c>
      <c r="AW542" s="12" t="s">
        <v>250</v>
      </c>
      <c r="AX542" s="12" t="s">
        <v>255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2" t="s">
        <v>256</v>
      </c>
      <c r="BF542" s="12" t="s">
        <v>257</v>
      </c>
      <c r="BG542" s="12" t="s">
        <v>258</v>
      </c>
      <c r="BH542" s="12">
        <v>200000</v>
      </c>
      <c r="BK542" s="12">
        <v>4.0781999999999998</v>
      </c>
      <c r="BL542" s="12" t="s">
        <v>249</v>
      </c>
      <c r="BM542" s="12" t="s">
        <v>250</v>
      </c>
      <c r="BN542" s="12" t="s">
        <v>255</v>
      </c>
      <c r="BO542" s="12">
        <v>0</v>
      </c>
      <c r="BP542" s="12">
        <v>0</v>
      </c>
      <c r="BQ542" s="12">
        <v>0</v>
      </c>
      <c r="BR542" s="12">
        <v>0</v>
      </c>
      <c r="BS542" s="12">
        <v>0</v>
      </c>
      <c r="BT542" s="12">
        <v>0</v>
      </c>
    </row>
    <row r="543" spans="1:72" hidden="1" x14ac:dyDescent="0.25">
      <c r="A543" s="12" t="s">
        <v>240</v>
      </c>
      <c r="B543" s="12" t="s">
        <v>1546</v>
      </c>
      <c r="C543" s="12" t="s">
        <v>1547</v>
      </c>
      <c r="D543" s="12" t="s">
        <v>312</v>
      </c>
      <c r="E543" s="12">
        <v>45.694119999999998</v>
      </c>
      <c r="F543" s="12" t="s">
        <v>1548</v>
      </c>
      <c r="G543" s="12" t="s">
        <v>1549</v>
      </c>
      <c r="H543" s="12" t="s">
        <v>9</v>
      </c>
      <c r="I543" s="12" t="s">
        <v>11</v>
      </c>
      <c r="J543" s="12" t="s">
        <v>1709</v>
      </c>
      <c r="K543" s="12">
        <v>150000</v>
      </c>
      <c r="N543" s="12">
        <v>45.694119999999998</v>
      </c>
      <c r="O543" s="12" t="s">
        <v>1718</v>
      </c>
      <c r="P543" s="12" t="s">
        <v>1719</v>
      </c>
      <c r="Q543" s="12" t="s">
        <v>1957</v>
      </c>
      <c r="R543" s="12">
        <v>38410.235939001519</v>
      </c>
      <c r="S543" s="12">
        <v>38410.235939001519</v>
      </c>
      <c r="T543" s="12">
        <v>1755.12184</v>
      </c>
      <c r="U543" s="12">
        <v>43.910108420446939</v>
      </c>
      <c r="V543" s="12">
        <v>43.910108420446939</v>
      </c>
      <c r="W543" s="12">
        <v>52.48</v>
      </c>
      <c r="X543" s="12">
        <v>52.48</v>
      </c>
      <c r="Y543" s="12" t="s">
        <v>246</v>
      </c>
      <c r="Z543" s="12" t="s">
        <v>247</v>
      </c>
      <c r="AA543" s="12" t="s">
        <v>248</v>
      </c>
      <c r="AB543" s="12">
        <v>330000</v>
      </c>
      <c r="AE543" s="12">
        <v>45.694119999999998</v>
      </c>
      <c r="AF543" s="12" t="s">
        <v>249</v>
      </c>
      <c r="AG543" s="12" t="s">
        <v>250</v>
      </c>
      <c r="AH543" s="12" t="s">
        <v>1721</v>
      </c>
      <c r="AI543" s="12">
        <v>112115.4742760909</v>
      </c>
      <c r="AJ543" s="12">
        <v>5123.0176700000002</v>
      </c>
      <c r="AK543" s="12">
        <v>133.28412544522311</v>
      </c>
      <c r="AL543" s="12">
        <v>133.28412544522311</v>
      </c>
      <c r="AM543" s="12">
        <v>50.47</v>
      </c>
      <c r="AN543" s="12">
        <v>50.47</v>
      </c>
      <c r="AO543" s="12" t="s">
        <v>256</v>
      </c>
      <c r="AP543" s="12" t="s">
        <v>257</v>
      </c>
      <c r="AQ543" s="12" t="s">
        <v>258</v>
      </c>
      <c r="AR543" s="12">
        <v>200000</v>
      </c>
      <c r="AU543" s="12">
        <v>38.840000000000003</v>
      </c>
      <c r="AV543" s="12" t="s">
        <v>249</v>
      </c>
      <c r="AW543" s="12" t="s">
        <v>250</v>
      </c>
      <c r="AX543" s="12" t="s">
        <v>255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</row>
    <row r="544" spans="1:72" hidden="1" x14ac:dyDescent="0.25">
      <c r="A544" s="12" t="s">
        <v>240</v>
      </c>
      <c r="B544" s="12" t="s">
        <v>1551</v>
      </c>
      <c r="C544" s="12" t="s">
        <v>1552</v>
      </c>
      <c r="D544" s="12" t="s">
        <v>294</v>
      </c>
      <c r="E544" s="12">
        <v>80.541179999999997</v>
      </c>
      <c r="F544" s="12" t="s">
        <v>1553</v>
      </c>
      <c r="G544" s="12" t="s">
        <v>1554</v>
      </c>
      <c r="H544" s="12" t="s">
        <v>33</v>
      </c>
      <c r="I544" s="12" t="s">
        <v>35</v>
      </c>
      <c r="J544" s="12" t="s">
        <v>1709</v>
      </c>
      <c r="K544" s="12">
        <v>60000</v>
      </c>
      <c r="N544" s="12">
        <v>80.541179999999997</v>
      </c>
      <c r="O544" s="12" t="s">
        <v>1722</v>
      </c>
      <c r="P544" s="12" t="s">
        <v>1723</v>
      </c>
      <c r="Q544" s="12" t="s">
        <v>1958</v>
      </c>
      <c r="R544" s="12">
        <v>19494.197879559179</v>
      </c>
      <c r="S544" s="12">
        <v>19494.197879559179</v>
      </c>
      <c r="T544" s="12">
        <v>1570.08563</v>
      </c>
      <c r="U544" s="12">
        <v>24.452256257484979</v>
      </c>
      <c r="V544" s="12">
        <v>24.452256257484979</v>
      </c>
      <c r="W544" s="12">
        <v>47.83</v>
      </c>
      <c r="X544" s="12">
        <v>47.83</v>
      </c>
      <c r="Y544" s="12" t="s">
        <v>246</v>
      </c>
      <c r="Z544" s="12" t="s">
        <v>247</v>
      </c>
      <c r="AA544" s="12" t="s">
        <v>248</v>
      </c>
      <c r="AB544" s="12">
        <v>330000</v>
      </c>
      <c r="AE544" s="12">
        <v>80.541179999999997</v>
      </c>
      <c r="AF544" s="12" t="s">
        <v>249</v>
      </c>
      <c r="AG544" s="12" t="s">
        <v>250</v>
      </c>
      <c r="AH544" s="12" t="s">
        <v>1725</v>
      </c>
      <c r="AI544" s="12">
        <v>186520.5987162455</v>
      </c>
      <c r="AJ544" s="12">
        <v>15022.588460000001</v>
      </c>
      <c r="AK544" s="12">
        <v>200.78056984332409</v>
      </c>
      <c r="AL544" s="12">
        <v>200.78056984332409</v>
      </c>
      <c r="AM544" s="12">
        <v>55.74</v>
      </c>
      <c r="AN544" s="12">
        <v>55.74</v>
      </c>
      <c r="AO544" s="12" t="s">
        <v>252</v>
      </c>
      <c r="AP544" s="12" t="s">
        <v>253</v>
      </c>
      <c r="AQ544" s="12" t="s">
        <v>254</v>
      </c>
      <c r="AR544" s="12">
        <v>130000</v>
      </c>
      <c r="AU544" s="12">
        <v>68.459999999999994</v>
      </c>
      <c r="AV544" s="12" t="s">
        <v>249</v>
      </c>
      <c r="AW544" s="12" t="s">
        <v>250</v>
      </c>
      <c r="AX544" s="12" t="s">
        <v>255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2" t="s">
        <v>256</v>
      </c>
      <c r="BF544" s="12" t="s">
        <v>257</v>
      </c>
      <c r="BG544" s="12" t="s">
        <v>258</v>
      </c>
      <c r="BH544" s="12">
        <v>200000</v>
      </c>
      <c r="BK544" s="12">
        <v>10.269</v>
      </c>
      <c r="BL544" s="12" t="s">
        <v>249</v>
      </c>
      <c r="BM544" s="12" t="s">
        <v>250</v>
      </c>
      <c r="BN544" s="12" t="s">
        <v>255</v>
      </c>
      <c r="BO544" s="12">
        <v>0</v>
      </c>
      <c r="BP544" s="12">
        <v>0</v>
      </c>
      <c r="BQ544" s="12">
        <v>0</v>
      </c>
      <c r="BR544" s="12">
        <v>0</v>
      </c>
      <c r="BS544" s="12">
        <v>0</v>
      </c>
      <c r="BT544" s="12">
        <v>0</v>
      </c>
    </row>
    <row r="545" spans="1:72" hidden="1" x14ac:dyDescent="0.25">
      <c r="A545" s="12" t="s">
        <v>240</v>
      </c>
      <c r="B545" s="12" t="s">
        <v>1551</v>
      </c>
      <c r="C545" s="12" t="s">
        <v>1552</v>
      </c>
      <c r="D545" s="12" t="s">
        <v>294</v>
      </c>
      <c r="E545" s="12">
        <v>115.05882</v>
      </c>
      <c r="F545" s="12" t="s">
        <v>1553</v>
      </c>
      <c r="G545" s="12" t="s">
        <v>1554</v>
      </c>
      <c r="H545" s="12" t="s">
        <v>33</v>
      </c>
      <c r="I545" s="12" t="s">
        <v>35</v>
      </c>
      <c r="J545" s="12" t="s">
        <v>1709</v>
      </c>
      <c r="K545" s="12">
        <v>60000</v>
      </c>
      <c r="N545" s="12">
        <v>115.05882</v>
      </c>
      <c r="O545" s="12" t="s">
        <v>1722</v>
      </c>
      <c r="P545" s="12" t="s">
        <v>1723</v>
      </c>
      <c r="Q545" s="12" t="s">
        <v>1958</v>
      </c>
      <c r="R545" s="12">
        <v>19494.197879559179</v>
      </c>
      <c r="S545" s="12">
        <v>19494.197879559179</v>
      </c>
      <c r="T545" s="12">
        <v>2242.97948</v>
      </c>
      <c r="U545" s="12">
        <v>24.452256257484979</v>
      </c>
      <c r="V545" s="12">
        <v>24.452256257484979</v>
      </c>
      <c r="W545" s="12">
        <v>47.83</v>
      </c>
      <c r="X545" s="12">
        <v>47.83</v>
      </c>
      <c r="Y545" s="12" t="s">
        <v>246</v>
      </c>
      <c r="Z545" s="12" t="s">
        <v>247</v>
      </c>
      <c r="AA545" s="12" t="s">
        <v>248</v>
      </c>
      <c r="AB545" s="12">
        <v>330000</v>
      </c>
      <c r="AE545" s="12">
        <v>115.05882</v>
      </c>
      <c r="AF545" s="12" t="s">
        <v>249</v>
      </c>
      <c r="AG545" s="12" t="s">
        <v>250</v>
      </c>
      <c r="AH545" s="12" t="s">
        <v>1725</v>
      </c>
      <c r="AI545" s="12">
        <v>186520.5987162455</v>
      </c>
      <c r="AJ545" s="12">
        <v>21460.840649999998</v>
      </c>
      <c r="AK545" s="12">
        <v>200.78056984332409</v>
      </c>
      <c r="AL545" s="12">
        <v>200.78056984332409</v>
      </c>
      <c r="AM545" s="12">
        <v>55.74</v>
      </c>
      <c r="AN545" s="12">
        <v>55.74</v>
      </c>
      <c r="AO545" s="12" t="s">
        <v>256</v>
      </c>
      <c r="AP545" s="12" t="s">
        <v>257</v>
      </c>
      <c r="AQ545" s="12" t="s">
        <v>258</v>
      </c>
      <c r="AR545" s="12">
        <v>200000</v>
      </c>
      <c r="AU545" s="12">
        <v>97.8</v>
      </c>
      <c r="AV545" s="12" t="s">
        <v>249</v>
      </c>
      <c r="AW545" s="12" t="s">
        <v>250</v>
      </c>
      <c r="AX545" s="12" t="s">
        <v>255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</row>
    <row r="546" spans="1:72" hidden="1" x14ac:dyDescent="0.25">
      <c r="A546" s="12" t="s">
        <v>240</v>
      </c>
      <c r="B546" s="12" t="s">
        <v>1556</v>
      </c>
      <c r="C546" s="12" t="s">
        <v>1557</v>
      </c>
      <c r="D546" s="12" t="s">
        <v>344</v>
      </c>
      <c r="E546" s="12">
        <v>181.95471000000001</v>
      </c>
      <c r="F546" s="12" t="s">
        <v>1558</v>
      </c>
      <c r="G546" s="12" t="s">
        <v>1559</v>
      </c>
      <c r="H546" s="12" t="s">
        <v>42</v>
      </c>
      <c r="I546" s="12" t="s">
        <v>44</v>
      </c>
      <c r="J546" s="12" t="s">
        <v>1709</v>
      </c>
      <c r="K546" s="12">
        <v>150000</v>
      </c>
      <c r="N546" s="12">
        <v>181.95471000000001</v>
      </c>
      <c r="O546" s="12" t="s">
        <v>1745</v>
      </c>
      <c r="P546" s="12" t="s">
        <v>1746</v>
      </c>
      <c r="Q546" s="12" t="s">
        <v>1959</v>
      </c>
      <c r="R546" s="12">
        <v>9694.3235874624115</v>
      </c>
      <c r="S546" s="12">
        <v>9694.3235874624115</v>
      </c>
      <c r="T546" s="12">
        <v>1763.9277999999999</v>
      </c>
      <c r="U546" s="12">
        <v>12.13416882557725</v>
      </c>
      <c r="V546" s="12">
        <v>12.13416882557725</v>
      </c>
      <c r="W546" s="12">
        <v>47.94</v>
      </c>
      <c r="X546" s="12">
        <v>47.94</v>
      </c>
      <c r="Y546" s="12" t="s">
        <v>246</v>
      </c>
      <c r="Z546" s="12" t="s">
        <v>247</v>
      </c>
      <c r="AA546" s="12" t="s">
        <v>248</v>
      </c>
      <c r="AB546" s="12">
        <v>330000</v>
      </c>
      <c r="AE546" s="12">
        <v>181.95471000000001</v>
      </c>
      <c r="AF546" s="12" t="s">
        <v>249</v>
      </c>
      <c r="AG546" s="12" t="s">
        <v>250</v>
      </c>
      <c r="AH546" s="12" t="s">
        <v>1748</v>
      </c>
      <c r="AI546" s="12">
        <v>114707.8738100098</v>
      </c>
      <c r="AJ546" s="12">
        <v>20871.637439999999</v>
      </c>
      <c r="AK546" s="12">
        <v>126.65685652144759</v>
      </c>
      <c r="AL546" s="12">
        <v>126.65685652144759</v>
      </c>
      <c r="AM546" s="12">
        <v>54.34</v>
      </c>
      <c r="AN546" s="12">
        <v>54.34</v>
      </c>
      <c r="AO546" s="12" t="s">
        <v>252</v>
      </c>
      <c r="AP546" s="12" t="s">
        <v>253</v>
      </c>
      <c r="AQ546" s="12" t="s">
        <v>254</v>
      </c>
      <c r="AR546" s="12">
        <v>130000</v>
      </c>
      <c r="AU546" s="12">
        <v>154.66149999999999</v>
      </c>
      <c r="AV546" s="12" t="s">
        <v>249</v>
      </c>
      <c r="AW546" s="12" t="s">
        <v>250</v>
      </c>
      <c r="AX546" s="12" t="s">
        <v>255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2" t="s">
        <v>256</v>
      </c>
      <c r="BF546" s="12" t="s">
        <v>257</v>
      </c>
      <c r="BG546" s="12" t="s">
        <v>258</v>
      </c>
      <c r="BH546" s="12">
        <v>200000</v>
      </c>
      <c r="BK546" s="12">
        <v>23.19923</v>
      </c>
      <c r="BL546" s="12" t="s">
        <v>249</v>
      </c>
      <c r="BM546" s="12" t="s">
        <v>250</v>
      </c>
      <c r="BN546" s="12" t="s">
        <v>255</v>
      </c>
      <c r="BO546" s="12">
        <v>0</v>
      </c>
      <c r="BP546" s="12">
        <v>0</v>
      </c>
      <c r="BQ546" s="12">
        <v>0</v>
      </c>
      <c r="BR546" s="12">
        <v>0</v>
      </c>
      <c r="BS546" s="12">
        <v>0</v>
      </c>
      <c r="BT546" s="12">
        <v>0</v>
      </c>
    </row>
    <row r="547" spans="1:72" hidden="1" x14ac:dyDescent="0.25">
      <c r="A547" s="12" t="s">
        <v>240</v>
      </c>
      <c r="B547" s="12" t="s">
        <v>1556</v>
      </c>
      <c r="C547" s="12" t="s">
        <v>1557</v>
      </c>
      <c r="D547" s="12" t="s">
        <v>344</v>
      </c>
      <c r="E547" s="12">
        <v>259.93529000000001</v>
      </c>
      <c r="F547" s="12" t="s">
        <v>1558</v>
      </c>
      <c r="G547" s="12" t="s">
        <v>1559</v>
      </c>
      <c r="H547" s="12" t="s">
        <v>42</v>
      </c>
      <c r="I547" s="12" t="s">
        <v>44</v>
      </c>
      <c r="J547" s="12" t="s">
        <v>1709</v>
      </c>
      <c r="K547" s="12">
        <v>150000</v>
      </c>
      <c r="N547" s="12">
        <v>259.93529000000001</v>
      </c>
      <c r="O547" s="12" t="s">
        <v>1745</v>
      </c>
      <c r="P547" s="12" t="s">
        <v>1746</v>
      </c>
      <c r="Q547" s="12" t="s">
        <v>1959</v>
      </c>
      <c r="R547" s="12">
        <v>9694.3235874624115</v>
      </c>
      <c r="S547" s="12">
        <v>9694.3235874624115</v>
      </c>
      <c r="T547" s="12">
        <v>2519.8968500000001</v>
      </c>
      <c r="U547" s="12">
        <v>12.13416882557725</v>
      </c>
      <c r="V547" s="12">
        <v>12.13416882557725</v>
      </c>
      <c r="W547" s="12">
        <v>47.94</v>
      </c>
      <c r="X547" s="12">
        <v>47.94</v>
      </c>
      <c r="Y547" s="12" t="s">
        <v>246</v>
      </c>
      <c r="Z547" s="12" t="s">
        <v>247</v>
      </c>
      <c r="AA547" s="12" t="s">
        <v>248</v>
      </c>
      <c r="AB547" s="12">
        <v>330000</v>
      </c>
      <c r="AE547" s="12">
        <v>259.93529000000001</v>
      </c>
      <c r="AF547" s="12" t="s">
        <v>249</v>
      </c>
      <c r="AG547" s="12" t="s">
        <v>250</v>
      </c>
      <c r="AH547" s="12" t="s">
        <v>1748</v>
      </c>
      <c r="AI547" s="12">
        <v>114707.8738100098</v>
      </c>
      <c r="AJ547" s="12">
        <v>29816.624919999998</v>
      </c>
      <c r="AK547" s="12">
        <v>126.65685652144759</v>
      </c>
      <c r="AL547" s="12">
        <v>126.65685652144759</v>
      </c>
      <c r="AM547" s="12">
        <v>54.34</v>
      </c>
      <c r="AN547" s="12">
        <v>54.34</v>
      </c>
      <c r="AO547" s="12" t="s">
        <v>256</v>
      </c>
      <c r="AP547" s="12" t="s">
        <v>257</v>
      </c>
      <c r="AQ547" s="12" t="s">
        <v>258</v>
      </c>
      <c r="AR547" s="12">
        <v>200000</v>
      </c>
      <c r="AU547" s="12">
        <v>220.94499999999999</v>
      </c>
      <c r="AV547" s="12" t="s">
        <v>249</v>
      </c>
      <c r="AW547" s="12" t="s">
        <v>250</v>
      </c>
      <c r="AX547" s="12" t="s">
        <v>255</v>
      </c>
      <c r="AY547" s="12">
        <v>0</v>
      </c>
      <c r="AZ547" s="12">
        <v>0</v>
      </c>
      <c r="BA547" s="12">
        <v>0</v>
      </c>
      <c r="BB547" s="12">
        <v>0</v>
      </c>
      <c r="BC547" s="12">
        <v>0</v>
      </c>
      <c r="BD547" s="12">
        <v>0</v>
      </c>
    </row>
    <row r="548" spans="1:72" hidden="1" x14ac:dyDescent="0.25">
      <c r="A548" s="12" t="s">
        <v>240</v>
      </c>
      <c r="B548" s="12" t="s">
        <v>1561</v>
      </c>
      <c r="C548" s="12" t="s">
        <v>1562</v>
      </c>
      <c r="D548" s="12" t="s">
        <v>271</v>
      </c>
      <c r="E548" s="12">
        <v>138.20471000000001</v>
      </c>
      <c r="F548" s="12" t="s">
        <v>1563</v>
      </c>
      <c r="G548" s="12" t="s">
        <v>1564</v>
      </c>
      <c r="H548" s="12" t="s">
        <v>246</v>
      </c>
      <c r="I548" s="12" t="s">
        <v>247</v>
      </c>
      <c r="J548" s="12" t="s">
        <v>248</v>
      </c>
      <c r="K548" s="12">
        <v>330000</v>
      </c>
      <c r="N548" s="12">
        <v>138.20471000000001</v>
      </c>
      <c r="O548" s="12" t="s">
        <v>249</v>
      </c>
      <c r="P548" s="12" t="s">
        <v>250</v>
      </c>
      <c r="Q548" s="12" t="s">
        <v>1565</v>
      </c>
      <c r="R548" s="12">
        <v>47067.598645608086</v>
      </c>
      <c r="S548" s="12">
        <v>47067.598645608086</v>
      </c>
      <c r="T548" s="12">
        <v>6504.9636300000002</v>
      </c>
      <c r="U548" s="12">
        <v>56.187638872985858</v>
      </c>
      <c r="V548" s="12">
        <v>56.187638872985858</v>
      </c>
      <c r="W548" s="12">
        <v>50.26</v>
      </c>
      <c r="X548" s="12">
        <v>50.26</v>
      </c>
      <c r="Y548" s="12" t="s">
        <v>252</v>
      </c>
      <c r="Z548" s="12" t="s">
        <v>253</v>
      </c>
      <c r="AA548" s="12" t="s">
        <v>254</v>
      </c>
      <c r="AB548" s="12">
        <v>130000</v>
      </c>
      <c r="AE548" s="12">
        <v>117.474</v>
      </c>
      <c r="AF548" s="12" t="s">
        <v>249</v>
      </c>
      <c r="AG548" s="12" t="s">
        <v>250</v>
      </c>
      <c r="AH548" s="12" t="s">
        <v>255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2" t="s">
        <v>256</v>
      </c>
      <c r="AP548" s="12" t="s">
        <v>257</v>
      </c>
      <c r="AQ548" s="12" t="s">
        <v>258</v>
      </c>
      <c r="AR548" s="12">
        <v>200000</v>
      </c>
      <c r="AU548" s="12">
        <v>17.621099999999998</v>
      </c>
      <c r="AV548" s="12" t="s">
        <v>249</v>
      </c>
      <c r="AW548" s="12" t="s">
        <v>250</v>
      </c>
      <c r="AX548" s="12" t="s">
        <v>255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</row>
    <row r="549" spans="1:72" hidden="1" x14ac:dyDescent="0.25">
      <c r="A549" s="12" t="s">
        <v>240</v>
      </c>
      <c r="B549" s="12" t="s">
        <v>1561</v>
      </c>
      <c r="C549" s="12" t="s">
        <v>1562</v>
      </c>
      <c r="D549" s="12" t="s">
        <v>271</v>
      </c>
      <c r="E549" s="12">
        <v>197.43529000000001</v>
      </c>
      <c r="F549" s="12" t="s">
        <v>1563</v>
      </c>
      <c r="G549" s="12" t="s">
        <v>1564</v>
      </c>
      <c r="H549" s="12" t="s">
        <v>246</v>
      </c>
      <c r="I549" s="12" t="s">
        <v>247</v>
      </c>
      <c r="J549" s="12" t="s">
        <v>248</v>
      </c>
      <c r="K549" s="12">
        <v>330000</v>
      </c>
      <c r="N549" s="12">
        <v>197.43529000000001</v>
      </c>
      <c r="O549" s="12" t="s">
        <v>249</v>
      </c>
      <c r="P549" s="12" t="s">
        <v>250</v>
      </c>
      <c r="Q549" s="12" t="s">
        <v>1565</v>
      </c>
      <c r="R549" s="12">
        <v>47067.598645608086</v>
      </c>
      <c r="S549" s="12">
        <v>47067.598645608086</v>
      </c>
      <c r="T549" s="12">
        <v>9292.8051799999994</v>
      </c>
      <c r="U549" s="12">
        <v>56.187638872985858</v>
      </c>
      <c r="V549" s="12">
        <v>56.187638872985858</v>
      </c>
      <c r="W549" s="12">
        <v>50.26</v>
      </c>
      <c r="X549" s="12">
        <v>50.26</v>
      </c>
      <c r="Y549" s="12" t="s">
        <v>256</v>
      </c>
      <c r="Z549" s="12" t="s">
        <v>257</v>
      </c>
      <c r="AA549" s="12" t="s">
        <v>258</v>
      </c>
      <c r="AB549" s="12">
        <v>200000</v>
      </c>
      <c r="AE549" s="12">
        <v>167.82</v>
      </c>
      <c r="AF549" s="12" t="s">
        <v>249</v>
      </c>
      <c r="AG549" s="12" t="s">
        <v>250</v>
      </c>
      <c r="AH549" s="12" t="s">
        <v>255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2">
        <v>0</v>
      </c>
    </row>
    <row r="550" spans="1:72" hidden="1" x14ac:dyDescent="0.25">
      <c r="A550" s="12" t="s">
        <v>240</v>
      </c>
      <c r="B550" s="12" t="s">
        <v>73</v>
      </c>
      <c r="C550" s="12" t="s">
        <v>74</v>
      </c>
      <c r="D550" s="12" t="s">
        <v>403</v>
      </c>
      <c r="E550" s="12">
        <v>103.55471</v>
      </c>
      <c r="F550" s="12" t="s">
        <v>1566</v>
      </c>
      <c r="G550" s="12" t="s">
        <v>1567</v>
      </c>
      <c r="H550" s="12" t="s">
        <v>3</v>
      </c>
      <c r="I550" s="12" t="s">
        <v>5</v>
      </c>
      <c r="J550" s="12" t="s">
        <v>1709</v>
      </c>
      <c r="K550" s="12">
        <v>150000</v>
      </c>
      <c r="N550" s="12">
        <v>103.55471</v>
      </c>
      <c r="O550" s="12" t="s">
        <v>1765</v>
      </c>
      <c r="P550" s="12" t="s">
        <v>1766</v>
      </c>
      <c r="Q550" s="12" t="s">
        <v>1960</v>
      </c>
      <c r="R550" s="12">
        <v>14368.80388525793</v>
      </c>
      <c r="S550" s="12">
        <v>14368.80388525793</v>
      </c>
      <c r="T550" s="12">
        <v>1487.9572599999999</v>
      </c>
      <c r="U550" s="12">
        <v>25.08813235625551</v>
      </c>
      <c r="V550" s="12">
        <v>25.08813235625551</v>
      </c>
      <c r="W550" s="12">
        <v>34.36</v>
      </c>
      <c r="X550" s="12">
        <v>34.36</v>
      </c>
      <c r="Y550" s="12" t="s">
        <v>246</v>
      </c>
      <c r="Z550" s="12" t="s">
        <v>247</v>
      </c>
      <c r="AA550" s="12" t="s">
        <v>248</v>
      </c>
      <c r="AB550" s="12">
        <v>330000</v>
      </c>
      <c r="AE550" s="12">
        <v>103.55471</v>
      </c>
      <c r="AF550" s="12" t="s">
        <v>249</v>
      </c>
      <c r="AG550" s="12" t="s">
        <v>250</v>
      </c>
      <c r="AH550" s="12" t="s">
        <v>1768</v>
      </c>
      <c r="AI550" s="12">
        <v>144359.4983425049</v>
      </c>
      <c r="AJ550" s="12">
        <v>14949.105390000001</v>
      </c>
      <c r="AK550" s="12">
        <v>151.32894714710849</v>
      </c>
      <c r="AL550" s="12">
        <v>151.32894714710849</v>
      </c>
      <c r="AM550" s="12">
        <v>57.24</v>
      </c>
      <c r="AN550" s="12">
        <v>57.24</v>
      </c>
      <c r="AO550" s="12" t="s">
        <v>252</v>
      </c>
      <c r="AP550" s="12" t="s">
        <v>253</v>
      </c>
      <c r="AQ550" s="12" t="s">
        <v>254</v>
      </c>
      <c r="AR550" s="12">
        <v>130000</v>
      </c>
      <c r="AU550" s="12">
        <v>88.021500000000003</v>
      </c>
      <c r="AV550" s="12" t="s">
        <v>249</v>
      </c>
      <c r="AW550" s="12" t="s">
        <v>250</v>
      </c>
      <c r="AX550" s="12" t="s">
        <v>255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 t="s">
        <v>256</v>
      </c>
      <c r="BF550" s="12" t="s">
        <v>257</v>
      </c>
      <c r="BG550" s="12" t="s">
        <v>258</v>
      </c>
      <c r="BH550" s="12">
        <v>200000</v>
      </c>
      <c r="BK550" s="12">
        <v>13.20323</v>
      </c>
      <c r="BL550" s="12" t="s">
        <v>249</v>
      </c>
      <c r="BM550" s="12" t="s">
        <v>250</v>
      </c>
      <c r="BN550" s="12" t="s">
        <v>255</v>
      </c>
      <c r="BO550" s="12">
        <v>0</v>
      </c>
      <c r="BP550" s="12">
        <v>0</v>
      </c>
      <c r="BQ550" s="12">
        <v>0</v>
      </c>
      <c r="BR550" s="12">
        <v>0</v>
      </c>
      <c r="BS550" s="12">
        <v>0</v>
      </c>
      <c r="BT550" s="12">
        <v>0</v>
      </c>
    </row>
    <row r="551" spans="1:72" hidden="1" x14ac:dyDescent="0.25">
      <c r="A551" s="12" t="s">
        <v>240</v>
      </c>
      <c r="B551" s="12" t="s">
        <v>73</v>
      </c>
      <c r="C551" s="12" t="s">
        <v>74</v>
      </c>
      <c r="D551" s="12" t="s">
        <v>403</v>
      </c>
      <c r="E551" s="12">
        <v>147.93529000000001</v>
      </c>
      <c r="F551" s="12" t="s">
        <v>1566</v>
      </c>
      <c r="G551" s="12" t="s">
        <v>1567</v>
      </c>
      <c r="H551" s="12" t="s">
        <v>3</v>
      </c>
      <c r="I551" s="12" t="s">
        <v>5</v>
      </c>
      <c r="J551" s="12" t="s">
        <v>1709</v>
      </c>
      <c r="K551" s="12">
        <v>150000</v>
      </c>
      <c r="N551" s="12">
        <v>147.93529000000001</v>
      </c>
      <c r="O551" s="12" t="s">
        <v>1765</v>
      </c>
      <c r="P551" s="12" t="s">
        <v>1766</v>
      </c>
      <c r="Q551" s="12" t="s">
        <v>1960</v>
      </c>
      <c r="R551" s="12">
        <v>14368.80388525793</v>
      </c>
      <c r="S551" s="12">
        <v>14368.80388525793</v>
      </c>
      <c r="T551" s="12">
        <v>2125.6532299999999</v>
      </c>
      <c r="U551" s="12">
        <v>25.08813235625551</v>
      </c>
      <c r="V551" s="12">
        <v>25.08813235625551</v>
      </c>
      <c r="W551" s="12">
        <v>34.36</v>
      </c>
      <c r="X551" s="12">
        <v>34.36</v>
      </c>
      <c r="Y551" s="12" t="s">
        <v>246</v>
      </c>
      <c r="Z551" s="12" t="s">
        <v>247</v>
      </c>
      <c r="AA551" s="12" t="s">
        <v>248</v>
      </c>
      <c r="AB551" s="12">
        <v>330000</v>
      </c>
      <c r="AE551" s="12">
        <v>147.93529000000001</v>
      </c>
      <c r="AF551" s="12" t="s">
        <v>249</v>
      </c>
      <c r="AG551" s="12" t="s">
        <v>250</v>
      </c>
      <c r="AH551" s="12" t="s">
        <v>1768</v>
      </c>
      <c r="AI551" s="12">
        <v>144359.4983425049</v>
      </c>
      <c r="AJ551" s="12">
        <v>21355.864850000002</v>
      </c>
      <c r="AK551" s="12">
        <v>151.32894714710849</v>
      </c>
      <c r="AL551" s="12">
        <v>151.32894714710849</v>
      </c>
      <c r="AM551" s="12">
        <v>57.24</v>
      </c>
      <c r="AN551" s="12">
        <v>57.24</v>
      </c>
      <c r="AO551" s="12" t="s">
        <v>256</v>
      </c>
      <c r="AP551" s="12" t="s">
        <v>257</v>
      </c>
      <c r="AQ551" s="12" t="s">
        <v>258</v>
      </c>
      <c r="AR551" s="12">
        <v>200000</v>
      </c>
      <c r="AU551" s="12">
        <v>125.745</v>
      </c>
      <c r="AV551" s="12" t="s">
        <v>249</v>
      </c>
      <c r="AW551" s="12" t="s">
        <v>250</v>
      </c>
      <c r="AX551" s="12" t="s">
        <v>255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</row>
    <row r="552" spans="1:72" hidden="1" x14ac:dyDescent="0.25">
      <c r="A552" s="12" t="s">
        <v>240</v>
      </c>
      <c r="B552" s="12" t="s">
        <v>1569</v>
      </c>
      <c r="C552" s="12" t="s">
        <v>1570</v>
      </c>
      <c r="D552" s="12" t="s">
        <v>350</v>
      </c>
      <c r="E552" s="12">
        <v>253.00058999999999</v>
      </c>
      <c r="F552" s="12" t="s">
        <v>1571</v>
      </c>
      <c r="G552" s="12" t="s">
        <v>1572</v>
      </c>
      <c r="H552" s="12" t="s">
        <v>246</v>
      </c>
      <c r="I552" s="12" t="s">
        <v>247</v>
      </c>
      <c r="J552" s="12" t="s">
        <v>248</v>
      </c>
      <c r="K552" s="12">
        <v>330000</v>
      </c>
      <c r="N552" s="12">
        <v>253.00058999999999</v>
      </c>
      <c r="O552" s="12" t="s">
        <v>249</v>
      </c>
      <c r="P552" s="12" t="s">
        <v>250</v>
      </c>
      <c r="Q552" s="12" t="s">
        <v>1573</v>
      </c>
      <c r="R552" s="12">
        <v>44576.853945002877</v>
      </c>
      <c r="S552" s="12">
        <v>44576.853945002877</v>
      </c>
      <c r="T552" s="12">
        <v>11277.97027</v>
      </c>
      <c r="U552" s="12">
        <v>45.683100669022522</v>
      </c>
      <c r="V552" s="12">
        <v>45.683100669022522</v>
      </c>
      <c r="W552" s="12">
        <v>58.55</v>
      </c>
      <c r="X552" s="12">
        <v>58.55</v>
      </c>
      <c r="Y552" s="12" t="s">
        <v>252</v>
      </c>
      <c r="Z552" s="12" t="s">
        <v>253</v>
      </c>
      <c r="AA552" s="12" t="s">
        <v>254</v>
      </c>
      <c r="AB552" s="12">
        <v>130000</v>
      </c>
      <c r="AE552" s="12">
        <v>215.0505</v>
      </c>
      <c r="AF552" s="12" t="s">
        <v>249</v>
      </c>
      <c r="AG552" s="12" t="s">
        <v>250</v>
      </c>
      <c r="AH552" s="12" t="s">
        <v>255</v>
      </c>
      <c r="AI552" s="12">
        <v>0</v>
      </c>
      <c r="AJ552" s="12">
        <v>0</v>
      </c>
      <c r="AK552" s="12">
        <v>0</v>
      </c>
      <c r="AL552" s="12">
        <v>0</v>
      </c>
      <c r="AM552" s="12">
        <v>0</v>
      </c>
      <c r="AN552" s="12">
        <v>0</v>
      </c>
      <c r="AO552" s="12" t="s">
        <v>256</v>
      </c>
      <c r="AP552" s="12" t="s">
        <v>257</v>
      </c>
      <c r="AQ552" s="12" t="s">
        <v>258</v>
      </c>
      <c r="AR552" s="12">
        <v>200000</v>
      </c>
      <c r="AU552" s="12">
        <v>32.257579999999997</v>
      </c>
      <c r="AV552" s="12" t="s">
        <v>249</v>
      </c>
      <c r="AW552" s="12" t="s">
        <v>250</v>
      </c>
      <c r="AX552" s="12" t="s">
        <v>255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</row>
    <row r="553" spans="1:72" hidden="1" x14ac:dyDescent="0.25">
      <c r="A553" s="12" t="s">
        <v>240</v>
      </c>
      <c r="B553" s="12" t="s">
        <v>1569</v>
      </c>
      <c r="C553" s="12" t="s">
        <v>1570</v>
      </c>
      <c r="D553" s="12" t="s">
        <v>350</v>
      </c>
      <c r="E553" s="12">
        <v>361.42941000000002</v>
      </c>
      <c r="F553" s="12" t="s">
        <v>1571</v>
      </c>
      <c r="G553" s="12" t="s">
        <v>1572</v>
      </c>
      <c r="H553" s="12" t="s">
        <v>246</v>
      </c>
      <c r="I553" s="12" t="s">
        <v>247</v>
      </c>
      <c r="J553" s="12" t="s">
        <v>248</v>
      </c>
      <c r="K553" s="12">
        <v>330000</v>
      </c>
      <c r="N553" s="12">
        <v>361.42941000000002</v>
      </c>
      <c r="O553" s="12" t="s">
        <v>249</v>
      </c>
      <c r="P553" s="12" t="s">
        <v>250</v>
      </c>
      <c r="Q553" s="12" t="s">
        <v>1573</v>
      </c>
      <c r="R553" s="12">
        <v>44576.853945002877</v>
      </c>
      <c r="S553" s="12">
        <v>44576.853945002877</v>
      </c>
      <c r="T553" s="12">
        <v>16111.3861</v>
      </c>
      <c r="U553" s="12">
        <v>45.683100669022522</v>
      </c>
      <c r="V553" s="12">
        <v>45.683100669022522</v>
      </c>
      <c r="W553" s="12">
        <v>58.55</v>
      </c>
      <c r="X553" s="12">
        <v>58.55</v>
      </c>
      <c r="Y553" s="12" t="s">
        <v>256</v>
      </c>
      <c r="Z553" s="12" t="s">
        <v>257</v>
      </c>
      <c r="AA553" s="12" t="s">
        <v>258</v>
      </c>
      <c r="AB553" s="12">
        <v>200000</v>
      </c>
      <c r="AE553" s="12">
        <v>307.21499999999997</v>
      </c>
      <c r="AF553" s="12" t="s">
        <v>249</v>
      </c>
      <c r="AG553" s="12" t="s">
        <v>250</v>
      </c>
      <c r="AH553" s="12" t="s">
        <v>255</v>
      </c>
      <c r="AI553" s="12">
        <v>0</v>
      </c>
      <c r="AJ553" s="12">
        <v>0</v>
      </c>
      <c r="AK553" s="12">
        <v>0</v>
      </c>
      <c r="AL553" s="12">
        <v>0</v>
      </c>
      <c r="AM553" s="12">
        <v>0</v>
      </c>
      <c r="AN553" s="12">
        <v>0</v>
      </c>
    </row>
    <row r="554" spans="1:72" hidden="1" x14ac:dyDescent="0.25">
      <c r="A554" s="12" t="s">
        <v>240</v>
      </c>
      <c r="B554" s="12" t="s">
        <v>1574</v>
      </c>
      <c r="C554" s="12" t="s">
        <v>1575</v>
      </c>
      <c r="D554" s="12" t="s">
        <v>366</v>
      </c>
      <c r="E554" s="12">
        <v>44.515880000000003</v>
      </c>
      <c r="F554" s="12" t="s">
        <v>1576</v>
      </c>
      <c r="G554" s="12" t="s">
        <v>1577</v>
      </c>
      <c r="H554" s="12" t="s">
        <v>42</v>
      </c>
      <c r="I554" s="12" t="s">
        <v>44</v>
      </c>
      <c r="J554" s="12" t="s">
        <v>1709</v>
      </c>
      <c r="K554" s="12">
        <v>150000</v>
      </c>
      <c r="N554" s="12">
        <v>44.515880000000003</v>
      </c>
      <c r="O554" s="12" t="s">
        <v>1745</v>
      </c>
      <c r="P554" s="12" t="s">
        <v>1746</v>
      </c>
      <c r="Q554" s="12" t="s">
        <v>1961</v>
      </c>
      <c r="R554" s="12">
        <v>51904.182197444839</v>
      </c>
      <c r="S554" s="12">
        <v>51904.182197444839</v>
      </c>
      <c r="T554" s="12">
        <v>2310.5604699999999</v>
      </c>
      <c r="U554" s="12">
        <v>49.136694886405699</v>
      </c>
      <c r="V554" s="12">
        <v>49.136694886405699</v>
      </c>
      <c r="W554" s="12">
        <v>63.38</v>
      </c>
      <c r="X554" s="12">
        <v>63.38</v>
      </c>
      <c r="Y554" s="12" t="s">
        <v>246</v>
      </c>
      <c r="Z554" s="12" t="s">
        <v>247</v>
      </c>
      <c r="AA554" s="12" t="s">
        <v>248</v>
      </c>
      <c r="AB554" s="12">
        <v>330000</v>
      </c>
      <c r="AE554" s="12">
        <v>44.515880000000003</v>
      </c>
      <c r="AF554" s="12" t="s">
        <v>249</v>
      </c>
      <c r="AG554" s="12" t="s">
        <v>250</v>
      </c>
      <c r="AH554" s="12" t="s">
        <v>1748</v>
      </c>
      <c r="AI554" s="12">
        <v>114707.8738100098</v>
      </c>
      <c r="AJ554" s="12">
        <v>5106.32222</v>
      </c>
      <c r="AK554" s="12">
        <v>126.65685652144759</v>
      </c>
      <c r="AL554" s="12">
        <v>126.65685652144759</v>
      </c>
      <c r="AM554" s="12">
        <v>54.34</v>
      </c>
      <c r="AN554" s="12">
        <v>54.34</v>
      </c>
      <c r="AO554" s="12" t="s">
        <v>252</v>
      </c>
      <c r="AP554" s="12" t="s">
        <v>253</v>
      </c>
      <c r="AQ554" s="12" t="s">
        <v>254</v>
      </c>
      <c r="AR554" s="12">
        <v>130000</v>
      </c>
      <c r="AU554" s="12">
        <v>37.838500000000003</v>
      </c>
      <c r="AV554" s="12" t="s">
        <v>249</v>
      </c>
      <c r="AW554" s="12" t="s">
        <v>250</v>
      </c>
      <c r="AX554" s="12" t="s">
        <v>255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2" t="s">
        <v>256</v>
      </c>
      <c r="BF554" s="12" t="s">
        <v>257</v>
      </c>
      <c r="BG554" s="12" t="s">
        <v>258</v>
      </c>
      <c r="BH554" s="12">
        <v>200000</v>
      </c>
      <c r="BK554" s="12">
        <v>5.6757799999999996</v>
      </c>
      <c r="BL554" s="12" t="s">
        <v>249</v>
      </c>
      <c r="BM554" s="12" t="s">
        <v>250</v>
      </c>
      <c r="BN554" s="12" t="s">
        <v>255</v>
      </c>
      <c r="BO554" s="12">
        <v>0</v>
      </c>
      <c r="BP554" s="12">
        <v>0</v>
      </c>
      <c r="BQ554" s="12">
        <v>0</v>
      </c>
      <c r="BR554" s="12">
        <v>0</v>
      </c>
      <c r="BS554" s="12">
        <v>0</v>
      </c>
      <c r="BT554" s="12">
        <v>0</v>
      </c>
    </row>
    <row r="555" spans="1:72" hidden="1" x14ac:dyDescent="0.25">
      <c r="A555" s="12" t="s">
        <v>240</v>
      </c>
      <c r="B555" s="12" t="s">
        <v>1574</v>
      </c>
      <c r="C555" s="12" t="s">
        <v>1575</v>
      </c>
      <c r="D555" s="12" t="s">
        <v>366</v>
      </c>
      <c r="E555" s="12">
        <v>63.594119999999997</v>
      </c>
      <c r="F555" s="12" t="s">
        <v>1576</v>
      </c>
      <c r="G555" s="12" t="s">
        <v>1577</v>
      </c>
      <c r="H555" s="12" t="s">
        <v>42</v>
      </c>
      <c r="I555" s="12" t="s">
        <v>44</v>
      </c>
      <c r="J555" s="12" t="s">
        <v>1709</v>
      </c>
      <c r="K555" s="12">
        <v>150000</v>
      </c>
      <c r="N555" s="12">
        <v>63.594119999999997</v>
      </c>
      <c r="O555" s="12" t="s">
        <v>1745</v>
      </c>
      <c r="P555" s="12" t="s">
        <v>1746</v>
      </c>
      <c r="Q555" s="12" t="s">
        <v>1961</v>
      </c>
      <c r="R555" s="12">
        <v>51904.182197444839</v>
      </c>
      <c r="S555" s="12">
        <v>51904.182197444839</v>
      </c>
      <c r="T555" s="12">
        <v>3300.8006700000001</v>
      </c>
      <c r="U555" s="12">
        <v>49.136694886405699</v>
      </c>
      <c r="V555" s="12">
        <v>49.136694886405699</v>
      </c>
      <c r="W555" s="12">
        <v>63.38</v>
      </c>
      <c r="X555" s="12">
        <v>63.38</v>
      </c>
      <c r="Y555" s="12" t="s">
        <v>246</v>
      </c>
      <c r="Z555" s="12" t="s">
        <v>247</v>
      </c>
      <c r="AA555" s="12" t="s">
        <v>248</v>
      </c>
      <c r="AB555" s="12">
        <v>330000</v>
      </c>
      <c r="AE555" s="12">
        <v>63.594119999999997</v>
      </c>
      <c r="AF555" s="12" t="s">
        <v>249</v>
      </c>
      <c r="AG555" s="12" t="s">
        <v>250</v>
      </c>
      <c r="AH555" s="12" t="s">
        <v>1748</v>
      </c>
      <c r="AI555" s="12">
        <v>114707.8738100098</v>
      </c>
      <c r="AJ555" s="12">
        <v>7294.7460199999996</v>
      </c>
      <c r="AK555" s="12">
        <v>126.65685652144759</v>
      </c>
      <c r="AL555" s="12">
        <v>126.65685652144759</v>
      </c>
      <c r="AM555" s="12">
        <v>54.34</v>
      </c>
      <c r="AN555" s="12">
        <v>54.34</v>
      </c>
      <c r="AO555" s="12" t="s">
        <v>256</v>
      </c>
      <c r="AP555" s="12" t="s">
        <v>257</v>
      </c>
      <c r="AQ555" s="12" t="s">
        <v>258</v>
      </c>
      <c r="AR555" s="12">
        <v>200000</v>
      </c>
      <c r="AU555" s="12">
        <v>54.055</v>
      </c>
      <c r="AV555" s="12" t="s">
        <v>249</v>
      </c>
      <c r="AW555" s="12" t="s">
        <v>250</v>
      </c>
      <c r="AX555" s="12" t="s">
        <v>255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</row>
    <row r="556" spans="1:72" hidden="1" x14ac:dyDescent="0.25">
      <c r="A556" s="12" t="s">
        <v>240</v>
      </c>
      <c r="B556" s="12" t="s">
        <v>1579</v>
      </c>
      <c r="C556" s="12" t="s">
        <v>1580</v>
      </c>
      <c r="D556" s="12" t="s">
        <v>621</v>
      </c>
      <c r="E556" s="12">
        <v>225.41647</v>
      </c>
      <c r="F556" s="12" t="s">
        <v>1581</v>
      </c>
      <c r="G556" s="12" t="s">
        <v>1582</v>
      </c>
      <c r="H556" s="12" t="s">
        <v>18</v>
      </c>
      <c r="I556" s="12" t="s">
        <v>20</v>
      </c>
      <c r="J556" s="12" t="s">
        <v>1709</v>
      </c>
      <c r="K556" s="12">
        <v>100000</v>
      </c>
      <c r="N556" s="12">
        <v>225.41647</v>
      </c>
      <c r="O556" s="12" t="s">
        <v>1726</v>
      </c>
      <c r="P556" s="12" t="s">
        <v>1727</v>
      </c>
      <c r="Q556" s="12" t="s">
        <v>1962</v>
      </c>
      <c r="R556" s="12">
        <v>42168.621825082868</v>
      </c>
      <c r="S556" s="12">
        <v>42168.621825082868</v>
      </c>
      <c r="T556" s="12">
        <v>9505.5018999999993</v>
      </c>
      <c r="U556" s="12">
        <v>37.079741851443913</v>
      </c>
      <c r="V556" s="12">
        <v>37.079741851443913</v>
      </c>
      <c r="W556" s="12">
        <v>68.23</v>
      </c>
      <c r="X556" s="12">
        <v>68.23</v>
      </c>
      <c r="Y556" s="12" t="s">
        <v>246</v>
      </c>
      <c r="Z556" s="12" t="s">
        <v>247</v>
      </c>
      <c r="AA556" s="12" t="s">
        <v>248</v>
      </c>
      <c r="AB556" s="12">
        <v>330000</v>
      </c>
      <c r="AE556" s="12">
        <v>225.41647</v>
      </c>
      <c r="AF556" s="12" t="s">
        <v>249</v>
      </c>
      <c r="AG556" s="12" t="s">
        <v>250</v>
      </c>
      <c r="AH556" s="12" t="s">
        <v>1729</v>
      </c>
      <c r="AI556" s="12">
        <v>72807.185909893757</v>
      </c>
      <c r="AJ556" s="12">
        <v>16411.938880000002</v>
      </c>
      <c r="AK556" s="12">
        <v>80.117866425938217</v>
      </c>
      <c r="AL556" s="12">
        <v>80.117866425938217</v>
      </c>
      <c r="AM556" s="12">
        <v>54.53</v>
      </c>
      <c r="AN556" s="12">
        <v>54.53</v>
      </c>
      <c r="AO556" s="12" t="s">
        <v>252</v>
      </c>
      <c r="AP556" s="12" t="s">
        <v>253</v>
      </c>
      <c r="AQ556" s="12" t="s">
        <v>254</v>
      </c>
      <c r="AR556" s="12">
        <v>130000</v>
      </c>
      <c r="AU556" s="12">
        <v>191.60400000000001</v>
      </c>
      <c r="AV556" s="12" t="s">
        <v>249</v>
      </c>
      <c r="AW556" s="12" t="s">
        <v>250</v>
      </c>
      <c r="AX556" s="12" t="s">
        <v>255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2" t="s">
        <v>256</v>
      </c>
      <c r="BF556" s="12" t="s">
        <v>257</v>
      </c>
      <c r="BG556" s="12" t="s">
        <v>258</v>
      </c>
      <c r="BH556" s="12">
        <v>200000</v>
      </c>
      <c r="BK556" s="12">
        <v>28.740600000000001</v>
      </c>
      <c r="BL556" s="12" t="s">
        <v>249</v>
      </c>
      <c r="BM556" s="12" t="s">
        <v>250</v>
      </c>
      <c r="BN556" s="12" t="s">
        <v>255</v>
      </c>
      <c r="BO556" s="12">
        <v>0</v>
      </c>
      <c r="BP556" s="12">
        <v>0</v>
      </c>
      <c r="BQ556" s="12">
        <v>0</v>
      </c>
      <c r="BR556" s="12">
        <v>0</v>
      </c>
      <c r="BS556" s="12">
        <v>0</v>
      </c>
      <c r="BT556" s="12">
        <v>0</v>
      </c>
    </row>
    <row r="557" spans="1:72" hidden="1" x14ac:dyDescent="0.25">
      <c r="A557" s="12" t="s">
        <v>240</v>
      </c>
      <c r="B557" s="12" t="s">
        <v>1579</v>
      </c>
      <c r="C557" s="12" t="s">
        <v>1580</v>
      </c>
      <c r="D557" s="12" t="s">
        <v>621</v>
      </c>
      <c r="E557" s="12">
        <v>322.02352999999999</v>
      </c>
      <c r="F557" s="12" t="s">
        <v>1581</v>
      </c>
      <c r="G557" s="12" t="s">
        <v>1582</v>
      </c>
      <c r="H557" s="12" t="s">
        <v>18</v>
      </c>
      <c r="I557" s="12" t="s">
        <v>20</v>
      </c>
      <c r="J557" s="12" t="s">
        <v>1709</v>
      </c>
      <c r="K557" s="12">
        <v>100000</v>
      </c>
      <c r="N557" s="12">
        <v>322.02352999999999</v>
      </c>
      <c r="O557" s="12" t="s">
        <v>1726</v>
      </c>
      <c r="P557" s="12" t="s">
        <v>1727</v>
      </c>
      <c r="Q557" s="12" t="s">
        <v>1962</v>
      </c>
      <c r="R557" s="12">
        <v>42168.621825082868</v>
      </c>
      <c r="S557" s="12">
        <v>42168.621825082868</v>
      </c>
      <c r="T557" s="12">
        <v>13579.288430000001</v>
      </c>
      <c r="U557" s="12">
        <v>37.079741851443913</v>
      </c>
      <c r="V557" s="12">
        <v>37.079741851443913</v>
      </c>
      <c r="W557" s="12">
        <v>68.23</v>
      </c>
      <c r="X557" s="12">
        <v>68.23</v>
      </c>
      <c r="Y557" s="12" t="s">
        <v>246</v>
      </c>
      <c r="Z557" s="12" t="s">
        <v>247</v>
      </c>
      <c r="AA557" s="12" t="s">
        <v>248</v>
      </c>
      <c r="AB557" s="12">
        <v>330000</v>
      </c>
      <c r="AE557" s="12">
        <v>322.02352999999999</v>
      </c>
      <c r="AF557" s="12" t="s">
        <v>249</v>
      </c>
      <c r="AG557" s="12" t="s">
        <v>250</v>
      </c>
      <c r="AH557" s="12" t="s">
        <v>1729</v>
      </c>
      <c r="AI557" s="12">
        <v>72807.185909893757</v>
      </c>
      <c r="AJ557" s="12">
        <v>23445.626970000001</v>
      </c>
      <c r="AK557" s="12">
        <v>80.117866425938217</v>
      </c>
      <c r="AL557" s="12">
        <v>80.117866425938217</v>
      </c>
      <c r="AM557" s="12">
        <v>54.53</v>
      </c>
      <c r="AN557" s="12">
        <v>54.53</v>
      </c>
      <c r="AO557" s="12" t="s">
        <v>256</v>
      </c>
      <c r="AP557" s="12" t="s">
        <v>257</v>
      </c>
      <c r="AQ557" s="12" t="s">
        <v>258</v>
      </c>
      <c r="AR557" s="12">
        <v>200000</v>
      </c>
      <c r="AU557" s="12">
        <v>273.72000000000003</v>
      </c>
      <c r="AV557" s="12" t="s">
        <v>249</v>
      </c>
      <c r="AW557" s="12" t="s">
        <v>250</v>
      </c>
      <c r="AX557" s="12" t="s">
        <v>255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</row>
    <row r="558" spans="1:72" hidden="1" x14ac:dyDescent="0.25">
      <c r="A558" s="12" t="s">
        <v>240</v>
      </c>
      <c r="B558" s="12" t="s">
        <v>1584</v>
      </c>
      <c r="C558" s="12" t="s">
        <v>1585</v>
      </c>
      <c r="D558" s="12" t="s">
        <v>271</v>
      </c>
      <c r="E558" s="12">
        <v>685.09</v>
      </c>
      <c r="F558" s="12" t="s">
        <v>1586</v>
      </c>
      <c r="G558" s="12" t="s">
        <v>1587</v>
      </c>
      <c r="H558" s="12" t="s">
        <v>246</v>
      </c>
      <c r="I558" s="12" t="s">
        <v>247</v>
      </c>
      <c r="J558" s="12" t="s">
        <v>248</v>
      </c>
      <c r="K558" s="12">
        <v>330000</v>
      </c>
      <c r="N558" s="12">
        <v>685.09</v>
      </c>
      <c r="O558" s="12" t="s">
        <v>249</v>
      </c>
      <c r="P558" s="12" t="s">
        <v>250</v>
      </c>
      <c r="Q558" s="12" t="s">
        <v>1588</v>
      </c>
      <c r="R558" s="12">
        <v>47072.218835837208</v>
      </c>
      <c r="S558" s="12">
        <v>47072.218835837208</v>
      </c>
      <c r="T558" s="12">
        <v>32248.706399999999</v>
      </c>
      <c r="U558" s="12">
        <v>64.303088326706245</v>
      </c>
      <c r="V558" s="12">
        <v>64.303088326706245</v>
      </c>
      <c r="W558" s="12">
        <v>43.92</v>
      </c>
      <c r="X558" s="12">
        <v>43.92</v>
      </c>
      <c r="Y558" s="12" t="s">
        <v>252</v>
      </c>
      <c r="Z558" s="12" t="s">
        <v>253</v>
      </c>
      <c r="AA558" s="12" t="s">
        <v>254</v>
      </c>
      <c r="AB558" s="12">
        <v>130000</v>
      </c>
      <c r="AE558" s="12">
        <v>582.32650000000001</v>
      </c>
      <c r="AF558" s="12" t="s">
        <v>249</v>
      </c>
      <c r="AG558" s="12" t="s">
        <v>250</v>
      </c>
      <c r="AH558" s="12" t="s">
        <v>255</v>
      </c>
      <c r="AI558" s="12">
        <v>0</v>
      </c>
      <c r="AJ558" s="12">
        <v>0</v>
      </c>
      <c r="AK558" s="12">
        <v>0</v>
      </c>
      <c r="AL558" s="12">
        <v>0</v>
      </c>
      <c r="AM558" s="12">
        <v>0</v>
      </c>
      <c r="AN558" s="12">
        <v>0</v>
      </c>
      <c r="AO558" s="12" t="s">
        <v>256</v>
      </c>
      <c r="AP558" s="12" t="s">
        <v>257</v>
      </c>
      <c r="AQ558" s="12" t="s">
        <v>258</v>
      </c>
      <c r="AR558" s="12">
        <v>200000</v>
      </c>
      <c r="AU558" s="12">
        <v>87.348979999999997</v>
      </c>
      <c r="AV558" s="12" t="s">
        <v>249</v>
      </c>
      <c r="AW558" s="12" t="s">
        <v>250</v>
      </c>
      <c r="AX558" s="12" t="s">
        <v>255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</row>
    <row r="559" spans="1:72" hidden="1" x14ac:dyDescent="0.25">
      <c r="A559" s="12" t="s">
        <v>240</v>
      </c>
      <c r="B559" s="12" t="s">
        <v>1584</v>
      </c>
      <c r="C559" s="12" t="s">
        <v>1585</v>
      </c>
      <c r="D559" s="12" t="s">
        <v>271</v>
      </c>
      <c r="E559" s="12">
        <v>978.7</v>
      </c>
      <c r="F559" s="12" t="s">
        <v>1586</v>
      </c>
      <c r="G559" s="12" t="s">
        <v>1587</v>
      </c>
      <c r="H559" s="12" t="s">
        <v>246</v>
      </c>
      <c r="I559" s="12" t="s">
        <v>247</v>
      </c>
      <c r="J559" s="12" t="s">
        <v>248</v>
      </c>
      <c r="K559" s="12">
        <v>330000</v>
      </c>
      <c r="N559" s="12">
        <v>978.7</v>
      </c>
      <c r="O559" s="12" t="s">
        <v>249</v>
      </c>
      <c r="P559" s="12" t="s">
        <v>250</v>
      </c>
      <c r="Q559" s="12" t="s">
        <v>1588</v>
      </c>
      <c r="R559" s="12">
        <v>47072.218835837208</v>
      </c>
      <c r="S559" s="12">
        <v>47072.218835837208</v>
      </c>
      <c r="T559" s="12">
        <v>46069.580580000002</v>
      </c>
      <c r="U559" s="12">
        <v>64.303088326706245</v>
      </c>
      <c r="V559" s="12">
        <v>64.303088326706245</v>
      </c>
      <c r="W559" s="12">
        <v>43.92</v>
      </c>
      <c r="X559" s="12">
        <v>43.92</v>
      </c>
      <c r="Y559" s="12" t="s">
        <v>256</v>
      </c>
      <c r="Z559" s="12" t="s">
        <v>257</v>
      </c>
      <c r="AA559" s="12" t="s">
        <v>258</v>
      </c>
      <c r="AB559" s="12">
        <v>200000</v>
      </c>
      <c r="AE559" s="12">
        <v>831.89499999999998</v>
      </c>
      <c r="AF559" s="12" t="s">
        <v>249</v>
      </c>
      <c r="AG559" s="12" t="s">
        <v>250</v>
      </c>
      <c r="AH559" s="12" t="s">
        <v>255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2">
        <v>0</v>
      </c>
    </row>
    <row r="560" spans="1:72" hidden="1" x14ac:dyDescent="0.25">
      <c r="A560" s="12" t="s">
        <v>240</v>
      </c>
      <c r="B560" s="12" t="s">
        <v>117</v>
      </c>
      <c r="C560" s="12" t="s">
        <v>118</v>
      </c>
      <c r="D560" s="12" t="s">
        <v>316</v>
      </c>
      <c r="E560" s="12">
        <v>80.483530000000002</v>
      </c>
      <c r="F560" s="12" t="s">
        <v>1589</v>
      </c>
      <c r="G560" s="12" t="s">
        <v>1590</v>
      </c>
      <c r="H560" s="12" t="s">
        <v>12</v>
      </c>
      <c r="I560" s="12" t="s">
        <v>14</v>
      </c>
      <c r="J560" s="12" t="s">
        <v>1709</v>
      </c>
      <c r="K560" s="12">
        <v>60000</v>
      </c>
      <c r="N560" s="12">
        <v>80.483530000000002</v>
      </c>
      <c r="O560" s="12" t="s">
        <v>1731</v>
      </c>
      <c r="P560" s="12" t="s">
        <v>1732</v>
      </c>
      <c r="Q560" s="12" t="s">
        <v>1963</v>
      </c>
      <c r="R560" s="12">
        <v>26502.870601184091</v>
      </c>
      <c r="S560" s="12">
        <v>26502.870601184091</v>
      </c>
      <c r="T560" s="12">
        <v>2133.04457</v>
      </c>
      <c r="U560" s="12">
        <v>26.803004327445048</v>
      </c>
      <c r="V560" s="12">
        <v>26.803004327445048</v>
      </c>
      <c r="W560" s="12">
        <v>59.33</v>
      </c>
      <c r="X560" s="12">
        <v>59.33</v>
      </c>
      <c r="Y560" s="12" t="s">
        <v>246</v>
      </c>
      <c r="Z560" s="12" t="s">
        <v>247</v>
      </c>
      <c r="AA560" s="12" t="s">
        <v>248</v>
      </c>
      <c r="AB560" s="12">
        <v>330000</v>
      </c>
      <c r="AE560" s="12">
        <v>80.483530000000002</v>
      </c>
      <c r="AF560" s="12" t="s">
        <v>249</v>
      </c>
      <c r="AG560" s="12" t="s">
        <v>250</v>
      </c>
      <c r="AH560" s="12" t="s">
        <v>1734</v>
      </c>
      <c r="AI560" s="12">
        <v>92398.715939726259</v>
      </c>
      <c r="AJ560" s="12">
        <v>7436.5747700000002</v>
      </c>
      <c r="AK560" s="12">
        <v>91.533123140907477</v>
      </c>
      <c r="AL560" s="12">
        <v>91.533123140907477</v>
      </c>
      <c r="AM560" s="12">
        <v>60.57</v>
      </c>
      <c r="AN560" s="12">
        <v>60.57</v>
      </c>
      <c r="AO560" s="12" t="s">
        <v>252</v>
      </c>
      <c r="AP560" s="12" t="s">
        <v>253</v>
      </c>
      <c r="AQ560" s="12" t="s">
        <v>254</v>
      </c>
      <c r="AR560" s="12">
        <v>130000</v>
      </c>
      <c r="AU560" s="12">
        <v>68.411000000000001</v>
      </c>
      <c r="AV560" s="12" t="s">
        <v>249</v>
      </c>
      <c r="AW560" s="12" t="s">
        <v>250</v>
      </c>
      <c r="AX560" s="12" t="s">
        <v>255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2" t="s">
        <v>256</v>
      </c>
      <c r="BF560" s="12" t="s">
        <v>257</v>
      </c>
      <c r="BG560" s="12" t="s">
        <v>258</v>
      </c>
      <c r="BH560" s="12">
        <v>200000</v>
      </c>
      <c r="BK560" s="12">
        <v>10.261649999999999</v>
      </c>
      <c r="BL560" s="12" t="s">
        <v>249</v>
      </c>
      <c r="BM560" s="12" t="s">
        <v>250</v>
      </c>
      <c r="BN560" s="12" t="s">
        <v>255</v>
      </c>
      <c r="BO560" s="12">
        <v>0</v>
      </c>
      <c r="BP560" s="12">
        <v>0</v>
      </c>
      <c r="BQ560" s="12">
        <v>0</v>
      </c>
      <c r="BR560" s="12">
        <v>0</v>
      </c>
      <c r="BS560" s="12">
        <v>0</v>
      </c>
      <c r="BT560" s="12">
        <v>0</v>
      </c>
    </row>
    <row r="561" spans="1:72" hidden="1" x14ac:dyDescent="0.25">
      <c r="A561" s="12" t="s">
        <v>240</v>
      </c>
      <c r="B561" s="12" t="s">
        <v>117</v>
      </c>
      <c r="C561" s="12" t="s">
        <v>118</v>
      </c>
      <c r="D561" s="12" t="s">
        <v>316</v>
      </c>
      <c r="E561" s="12">
        <v>114.97647000000001</v>
      </c>
      <c r="F561" s="12" t="s">
        <v>1589</v>
      </c>
      <c r="G561" s="12" t="s">
        <v>1590</v>
      </c>
      <c r="H561" s="12" t="s">
        <v>12</v>
      </c>
      <c r="I561" s="12" t="s">
        <v>14</v>
      </c>
      <c r="J561" s="12" t="s">
        <v>1709</v>
      </c>
      <c r="K561" s="12">
        <v>60000</v>
      </c>
      <c r="N561" s="12">
        <v>114.97647000000001</v>
      </c>
      <c r="O561" s="12" t="s">
        <v>1731</v>
      </c>
      <c r="P561" s="12" t="s">
        <v>1732</v>
      </c>
      <c r="Q561" s="12" t="s">
        <v>1963</v>
      </c>
      <c r="R561" s="12">
        <v>26502.870601184091</v>
      </c>
      <c r="S561" s="12">
        <v>26502.870601184091</v>
      </c>
      <c r="T561" s="12">
        <v>3047.2065200000002</v>
      </c>
      <c r="U561" s="12">
        <v>26.803004327445048</v>
      </c>
      <c r="V561" s="12">
        <v>26.803004327445048</v>
      </c>
      <c r="W561" s="12">
        <v>59.33</v>
      </c>
      <c r="X561" s="12">
        <v>59.33</v>
      </c>
      <c r="Y561" s="12" t="s">
        <v>246</v>
      </c>
      <c r="Z561" s="12" t="s">
        <v>247</v>
      </c>
      <c r="AA561" s="12" t="s">
        <v>248</v>
      </c>
      <c r="AB561" s="12">
        <v>330000</v>
      </c>
      <c r="AE561" s="12">
        <v>114.97647000000001</v>
      </c>
      <c r="AF561" s="12" t="s">
        <v>249</v>
      </c>
      <c r="AG561" s="12" t="s">
        <v>250</v>
      </c>
      <c r="AH561" s="12" t="s">
        <v>1734</v>
      </c>
      <c r="AI561" s="12">
        <v>92398.715939726259</v>
      </c>
      <c r="AJ561" s="12">
        <v>10623.678250000001</v>
      </c>
      <c r="AK561" s="12">
        <v>91.533123140907477</v>
      </c>
      <c r="AL561" s="12">
        <v>91.533123140907477</v>
      </c>
      <c r="AM561" s="12">
        <v>60.57</v>
      </c>
      <c r="AN561" s="12">
        <v>60.57</v>
      </c>
      <c r="AO561" s="12" t="s">
        <v>256</v>
      </c>
      <c r="AP561" s="12" t="s">
        <v>257</v>
      </c>
      <c r="AQ561" s="12" t="s">
        <v>258</v>
      </c>
      <c r="AR561" s="12">
        <v>200000</v>
      </c>
      <c r="AU561" s="12">
        <v>97.73</v>
      </c>
      <c r="AV561" s="12" t="s">
        <v>249</v>
      </c>
      <c r="AW561" s="12" t="s">
        <v>250</v>
      </c>
      <c r="AX561" s="12" t="s">
        <v>255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</row>
    <row r="562" spans="1:72" x14ac:dyDescent="0.25">
      <c r="A562" s="12" t="s">
        <v>240</v>
      </c>
      <c r="B562" s="12" t="s">
        <v>163</v>
      </c>
      <c r="C562" s="12" t="s">
        <v>164</v>
      </c>
      <c r="D562" s="12" t="s">
        <v>265</v>
      </c>
      <c r="E562" s="12">
        <v>117.17176000000001</v>
      </c>
      <c r="F562" s="12" t="s">
        <v>1592</v>
      </c>
      <c r="G562" s="12" t="s">
        <v>1593</v>
      </c>
      <c r="H562" s="12" t="s">
        <v>15</v>
      </c>
      <c r="I562" s="12" t="s">
        <v>17</v>
      </c>
      <c r="J562" s="12" t="s">
        <v>1709</v>
      </c>
      <c r="K562" s="12">
        <v>150000</v>
      </c>
      <c r="N562" s="12">
        <v>117.17176000000001</v>
      </c>
      <c r="O562" s="12" t="s">
        <v>1714</v>
      </c>
      <c r="P562" s="12" t="s">
        <v>1715</v>
      </c>
      <c r="Q562" s="12" t="s">
        <v>1964</v>
      </c>
      <c r="R562" s="12">
        <v>24489.30246125592</v>
      </c>
      <c r="S562" s="12">
        <v>24489.30246125592</v>
      </c>
      <c r="T562" s="12">
        <v>2869.4547899999998</v>
      </c>
      <c r="U562" s="12">
        <v>33.891155361586613</v>
      </c>
      <c r="V562" s="12">
        <v>33.891155361586613</v>
      </c>
      <c r="W562" s="12">
        <v>43.36</v>
      </c>
      <c r="X562" s="12">
        <v>43.36</v>
      </c>
      <c r="Y562" s="12" t="s">
        <v>246</v>
      </c>
      <c r="Z562" s="12" t="s">
        <v>247</v>
      </c>
      <c r="AA562" s="12" t="s">
        <v>248</v>
      </c>
      <c r="AB562" s="12">
        <v>330000</v>
      </c>
      <c r="AE562" s="12">
        <v>117.17176000000001</v>
      </c>
      <c r="AF562" s="12" t="s">
        <v>249</v>
      </c>
      <c r="AG562" s="12" t="s">
        <v>250</v>
      </c>
      <c r="AH562" s="12" t="s">
        <v>1717</v>
      </c>
      <c r="AI562" s="12">
        <v>83635.64339466262</v>
      </c>
      <c r="AJ562" s="12">
        <v>9799.7359300000007</v>
      </c>
      <c r="AK562" s="12">
        <v>82.957548761313234</v>
      </c>
      <c r="AL562" s="12">
        <v>82.957548761313234</v>
      </c>
      <c r="AM562" s="12">
        <v>60.49</v>
      </c>
      <c r="AN562" s="12">
        <v>60.49</v>
      </c>
      <c r="AO562" s="12" t="s">
        <v>252</v>
      </c>
      <c r="AP562" s="12" t="s">
        <v>253</v>
      </c>
      <c r="AQ562" s="12" t="s">
        <v>254</v>
      </c>
      <c r="AR562" s="12">
        <v>130000</v>
      </c>
      <c r="AU562" s="12">
        <v>99.596000000000004</v>
      </c>
      <c r="AV562" s="12" t="s">
        <v>249</v>
      </c>
      <c r="AW562" s="12" t="s">
        <v>250</v>
      </c>
      <c r="AX562" s="12" t="s">
        <v>255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2" t="s">
        <v>256</v>
      </c>
      <c r="BF562" s="12" t="s">
        <v>257</v>
      </c>
      <c r="BG562" s="12" t="s">
        <v>258</v>
      </c>
      <c r="BH562" s="12">
        <v>200000</v>
      </c>
      <c r="BK562" s="12">
        <v>14.939399999999999</v>
      </c>
      <c r="BL562" s="12" t="s">
        <v>249</v>
      </c>
      <c r="BM562" s="12" t="s">
        <v>250</v>
      </c>
      <c r="BN562" s="12" t="s">
        <v>255</v>
      </c>
      <c r="BO562" s="12">
        <v>0</v>
      </c>
      <c r="BP562" s="12">
        <v>0</v>
      </c>
      <c r="BQ562" s="12">
        <v>0</v>
      </c>
      <c r="BR562" s="12">
        <v>0</v>
      </c>
      <c r="BS562" s="12">
        <v>0</v>
      </c>
      <c r="BT562" s="12">
        <v>0</v>
      </c>
    </row>
    <row r="563" spans="1:72" x14ac:dyDescent="0.25">
      <c r="A563" s="12" t="s">
        <v>240</v>
      </c>
      <c r="B563" s="12" t="s">
        <v>163</v>
      </c>
      <c r="C563" s="12" t="s">
        <v>164</v>
      </c>
      <c r="D563" s="12" t="s">
        <v>265</v>
      </c>
      <c r="E563" s="12">
        <v>167.38824</v>
      </c>
      <c r="F563" s="12" t="s">
        <v>1592</v>
      </c>
      <c r="G563" s="12" t="s">
        <v>1593</v>
      </c>
      <c r="H563" s="12" t="s">
        <v>15</v>
      </c>
      <c r="I563" s="12" t="s">
        <v>17</v>
      </c>
      <c r="J563" s="12" t="s">
        <v>1709</v>
      </c>
      <c r="K563" s="12">
        <v>150000</v>
      </c>
      <c r="N563" s="12">
        <v>167.38824</v>
      </c>
      <c r="O563" s="12" t="s">
        <v>1714</v>
      </c>
      <c r="P563" s="12" t="s">
        <v>1715</v>
      </c>
      <c r="Q563" s="12" t="s">
        <v>1964</v>
      </c>
      <c r="R563" s="12">
        <v>24489.30246125592</v>
      </c>
      <c r="S563" s="12">
        <v>24489.30246125592</v>
      </c>
      <c r="T563" s="12">
        <v>4099.2211200000002</v>
      </c>
      <c r="U563" s="12">
        <v>33.891155361586613</v>
      </c>
      <c r="V563" s="12">
        <v>33.891155361586613</v>
      </c>
      <c r="W563" s="12">
        <v>43.36</v>
      </c>
      <c r="X563" s="12">
        <v>43.36</v>
      </c>
      <c r="Y563" s="12" t="s">
        <v>246</v>
      </c>
      <c r="Z563" s="12" t="s">
        <v>247</v>
      </c>
      <c r="AA563" s="12" t="s">
        <v>248</v>
      </c>
      <c r="AB563" s="12">
        <v>330000</v>
      </c>
      <c r="AE563" s="12">
        <v>167.38824</v>
      </c>
      <c r="AF563" s="12" t="s">
        <v>249</v>
      </c>
      <c r="AG563" s="12" t="s">
        <v>250</v>
      </c>
      <c r="AH563" s="12" t="s">
        <v>1717</v>
      </c>
      <c r="AI563" s="12">
        <v>83635.64339466262</v>
      </c>
      <c r="AJ563" s="12">
        <v>13999.62275</v>
      </c>
      <c r="AK563" s="12">
        <v>82.957548761313234</v>
      </c>
      <c r="AL563" s="12">
        <v>82.957548761313234</v>
      </c>
      <c r="AM563" s="12">
        <v>60.49</v>
      </c>
      <c r="AN563" s="12">
        <v>60.49</v>
      </c>
      <c r="AO563" s="12" t="s">
        <v>256</v>
      </c>
      <c r="AP563" s="12" t="s">
        <v>257</v>
      </c>
      <c r="AQ563" s="12" t="s">
        <v>258</v>
      </c>
      <c r="AR563" s="12">
        <v>200000</v>
      </c>
      <c r="AU563" s="12">
        <v>142.28</v>
      </c>
      <c r="AV563" s="12" t="s">
        <v>249</v>
      </c>
      <c r="AW563" s="12" t="s">
        <v>250</v>
      </c>
      <c r="AX563" s="12" t="s">
        <v>255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</row>
    <row r="564" spans="1:72" hidden="1" x14ac:dyDescent="0.25">
      <c r="A564" s="12" t="s">
        <v>240</v>
      </c>
      <c r="B564" s="12" t="s">
        <v>1595</v>
      </c>
      <c r="C564" s="12" t="s">
        <v>1596</v>
      </c>
      <c r="D564" s="12" t="s">
        <v>392</v>
      </c>
      <c r="E564" s="12">
        <v>188.87235000000001</v>
      </c>
      <c r="F564" s="12" t="s">
        <v>1597</v>
      </c>
      <c r="G564" s="12" t="s">
        <v>1598</v>
      </c>
      <c r="H564" s="12" t="s">
        <v>246</v>
      </c>
      <c r="I564" s="12" t="s">
        <v>247</v>
      </c>
      <c r="J564" s="12" t="s">
        <v>248</v>
      </c>
      <c r="K564" s="12">
        <v>330000</v>
      </c>
      <c r="N564" s="12">
        <v>188.87235000000001</v>
      </c>
      <c r="O564" s="12" t="s">
        <v>249</v>
      </c>
      <c r="P564" s="12" t="s">
        <v>250</v>
      </c>
      <c r="Q564" s="12" t="s">
        <v>1599</v>
      </c>
      <c r="R564" s="12">
        <v>54623.716602097062</v>
      </c>
      <c r="S564" s="12">
        <v>54623.716602097062</v>
      </c>
      <c r="T564" s="12">
        <v>10316.909879999999</v>
      </c>
      <c r="U564" s="12">
        <v>53.767836392654608</v>
      </c>
      <c r="V564" s="12">
        <v>53.767836392654608</v>
      </c>
      <c r="W564" s="12">
        <v>60.96</v>
      </c>
      <c r="X564" s="12">
        <v>60.96</v>
      </c>
      <c r="Y564" s="12" t="s">
        <v>252</v>
      </c>
      <c r="Z564" s="12" t="s">
        <v>253</v>
      </c>
      <c r="AA564" s="12" t="s">
        <v>254</v>
      </c>
      <c r="AB564" s="12">
        <v>130000</v>
      </c>
      <c r="AE564" s="12">
        <v>160.54150000000001</v>
      </c>
      <c r="AF564" s="12" t="s">
        <v>249</v>
      </c>
      <c r="AG564" s="12" t="s">
        <v>250</v>
      </c>
      <c r="AH564" s="12" t="s">
        <v>255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2">
        <v>0</v>
      </c>
      <c r="AO564" s="12" t="s">
        <v>256</v>
      </c>
      <c r="AP564" s="12" t="s">
        <v>257</v>
      </c>
      <c r="AQ564" s="12" t="s">
        <v>258</v>
      </c>
      <c r="AR564" s="12">
        <v>200000</v>
      </c>
      <c r="AU564" s="12">
        <v>24.081230000000001</v>
      </c>
      <c r="AV564" s="12" t="s">
        <v>249</v>
      </c>
      <c r="AW564" s="12" t="s">
        <v>250</v>
      </c>
      <c r="AX564" s="12" t="s">
        <v>255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</row>
    <row r="565" spans="1:72" hidden="1" x14ac:dyDescent="0.25">
      <c r="A565" s="12" t="s">
        <v>240</v>
      </c>
      <c r="B565" s="12" t="s">
        <v>1595</v>
      </c>
      <c r="C565" s="12" t="s">
        <v>1596</v>
      </c>
      <c r="D565" s="12" t="s">
        <v>392</v>
      </c>
      <c r="E565" s="12">
        <v>269.81765000000001</v>
      </c>
      <c r="F565" s="12" t="s">
        <v>1597</v>
      </c>
      <c r="G565" s="12" t="s">
        <v>1598</v>
      </c>
      <c r="H565" s="12" t="s">
        <v>246</v>
      </c>
      <c r="I565" s="12" t="s">
        <v>247</v>
      </c>
      <c r="J565" s="12" t="s">
        <v>248</v>
      </c>
      <c r="K565" s="12">
        <v>330000</v>
      </c>
      <c r="N565" s="12">
        <v>269.81765000000001</v>
      </c>
      <c r="O565" s="12" t="s">
        <v>249</v>
      </c>
      <c r="P565" s="12" t="s">
        <v>250</v>
      </c>
      <c r="Q565" s="12" t="s">
        <v>1599</v>
      </c>
      <c r="R565" s="12">
        <v>54623.716602097062</v>
      </c>
      <c r="S565" s="12">
        <v>54623.716602097062</v>
      </c>
      <c r="T565" s="12">
        <v>14738.44269</v>
      </c>
      <c r="U565" s="12">
        <v>53.767836392654608</v>
      </c>
      <c r="V565" s="12">
        <v>53.767836392654608</v>
      </c>
      <c r="W565" s="12">
        <v>60.96</v>
      </c>
      <c r="X565" s="12">
        <v>60.96</v>
      </c>
      <c r="Y565" s="12" t="s">
        <v>256</v>
      </c>
      <c r="Z565" s="12" t="s">
        <v>257</v>
      </c>
      <c r="AA565" s="12" t="s">
        <v>258</v>
      </c>
      <c r="AB565" s="12">
        <v>200000</v>
      </c>
      <c r="AE565" s="12">
        <v>229.345</v>
      </c>
      <c r="AF565" s="12" t="s">
        <v>249</v>
      </c>
      <c r="AG565" s="12" t="s">
        <v>250</v>
      </c>
      <c r="AH565" s="12" t="s">
        <v>255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2">
        <v>0</v>
      </c>
    </row>
    <row r="566" spans="1:72" x14ac:dyDescent="0.25">
      <c r="A566" s="12" t="s">
        <v>240</v>
      </c>
      <c r="B566" s="12" t="s">
        <v>165</v>
      </c>
      <c r="C566" s="12" t="s">
        <v>166</v>
      </c>
      <c r="D566" s="12" t="s">
        <v>547</v>
      </c>
      <c r="E566" s="12">
        <v>607.26234999999997</v>
      </c>
      <c r="F566" s="12" t="s">
        <v>1600</v>
      </c>
      <c r="G566" s="12" t="s">
        <v>1601</v>
      </c>
      <c r="H566" s="12" t="s">
        <v>15</v>
      </c>
      <c r="I566" s="12" t="s">
        <v>17</v>
      </c>
      <c r="J566" s="12" t="s">
        <v>1709</v>
      </c>
      <c r="K566" s="12">
        <v>150000</v>
      </c>
      <c r="N566" s="12">
        <v>607.26234999999997</v>
      </c>
      <c r="O566" s="12" t="s">
        <v>1714</v>
      </c>
      <c r="P566" s="12" t="s">
        <v>1715</v>
      </c>
      <c r="Q566" s="12" t="s">
        <v>1965</v>
      </c>
      <c r="R566" s="12">
        <v>44665.941189821242</v>
      </c>
      <c r="S566" s="12">
        <v>44665.941189821242</v>
      </c>
      <c r="T566" s="12">
        <v>27123.94454</v>
      </c>
      <c r="U566" s="12">
        <v>54.723872535633987</v>
      </c>
      <c r="V566" s="12">
        <v>54.723872535633987</v>
      </c>
      <c r="W566" s="12">
        <v>48.97</v>
      </c>
      <c r="X566" s="12">
        <v>48.97</v>
      </c>
      <c r="Y566" s="12" t="s">
        <v>246</v>
      </c>
      <c r="Z566" s="12" t="s">
        <v>247</v>
      </c>
      <c r="AA566" s="12" t="s">
        <v>248</v>
      </c>
      <c r="AB566" s="12">
        <v>330000</v>
      </c>
      <c r="AE566" s="12">
        <v>607.26234999999997</v>
      </c>
      <c r="AF566" s="12" t="s">
        <v>249</v>
      </c>
      <c r="AG566" s="12" t="s">
        <v>250</v>
      </c>
      <c r="AH566" s="12" t="s">
        <v>1717</v>
      </c>
      <c r="AI566" s="12">
        <v>83635.64339466262</v>
      </c>
      <c r="AJ566" s="12">
        <v>50788.777600000001</v>
      </c>
      <c r="AK566" s="12">
        <v>82.957548761313234</v>
      </c>
      <c r="AL566" s="12">
        <v>82.957548761313234</v>
      </c>
      <c r="AM566" s="12">
        <v>60.49</v>
      </c>
      <c r="AN566" s="12">
        <v>60.49</v>
      </c>
      <c r="AO566" s="12" t="s">
        <v>252</v>
      </c>
      <c r="AP566" s="12" t="s">
        <v>253</v>
      </c>
      <c r="AQ566" s="12" t="s">
        <v>254</v>
      </c>
      <c r="AR566" s="12">
        <v>130000</v>
      </c>
      <c r="AU566" s="12">
        <v>516.173</v>
      </c>
      <c r="AV566" s="12" t="s">
        <v>249</v>
      </c>
      <c r="AW566" s="12" t="s">
        <v>250</v>
      </c>
      <c r="AX566" s="12" t="s">
        <v>255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2" t="s">
        <v>256</v>
      </c>
      <c r="BF566" s="12" t="s">
        <v>257</v>
      </c>
      <c r="BG566" s="12" t="s">
        <v>258</v>
      </c>
      <c r="BH566" s="12">
        <v>200000</v>
      </c>
      <c r="BK566" s="12">
        <v>77.42595</v>
      </c>
      <c r="BL566" s="12" t="s">
        <v>249</v>
      </c>
      <c r="BM566" s="12" t="s">
        <v>250</v>
      </c>
      <c r="BN566" s="12" t="s">
        <v>255</v>
      </c>
      <c r="BO566" s="12">
        <v>0</v>
      </c>
      <c r="BP566" s="12">
        <v>0</v>
      </c>
      <c r="BQ566" s="12">
        <v>0</v>
      </c>
      <c r="BR566" s="12">
        <v>0</v>
      </c>
      <c r="BS566" s="12">
        <v>0</v>
      </c>
      <c r="BT566" s="12">
        <v>0</v>
      </c>
    </row>
    <row r="567" spans="1:72" x14ac:dyDescent="0.25">
      <c r="A567" s="12" t="s">
        <v>240</v>
      </c>
      <c r="B567" s="12" t="s">
        <v>165</v>
      </c>
      <c r="C567" s="12" t="s">
        <v>166</v>
      </c>
      <c r="D567" s="12" t="s">
        <v>547</v>
      </c>
      <c r="E567" s="12">
        <v>867.51765</v>
      </c>
      <c r="F567" s="12" t="s">
        <v>1600</v>
      </c>
      <c r="G567" s="12" t="s">
        <v>1601</v>
      </c>
      <c r="H567" s="12" t="s">
        <v>15</v>
      </c>
      <c r="I567" s="12" t="s">
        <v>17</v>
      </c>
      <c r="J567" s="12" t="s">
        <v>1709</v>
      </c>
      <c r="K567" s="12">
        <v>150000</v>
      </c>
      <c r="N567" s="12">
        <v>867.51765</v>
      </c>
      <c r="O567" s="12" t="s">
        <v>1714</v>
      </c>
      <c r="P567" s="12" t="s">
        <v>1715</v>
      </c>
      <c r="Q567" s="12" t="s">
        <v>1965</v>
      </c>
      <c r="R567" s="12">
        <v>44665.941189821242</v>
      </c>
      <c r="S567" s="12">
        <v>44665.941189821242</v>
      </c>
      <c r="T567" s="12">
        <v>38748.492209999997</v>
      </c>
      <c r="U567" s="12">
        <v>54.723872535633987</v>
      </c>
      <c r="V567" s="12">
        <v>54.723872535633987</v>
      </c>
      <c r="W567" s="12">
        <v>48.97</v>
      </c>
      <c r="X567" s="12">
        <v>48.97</v>
      </c>
      <c r="Y567" s="12" t="s">
        <v>246</v>
      </c>
      <c r="Z567" s="12" t="s">
        <v>247</v>
      </c>
      <c r="AA567" s="12" t="s">
        <v>248</v>
      </c>
      <c r="AB567" s="12">
        <v>330000</v>
      </c>
      <c r="AE567" s="12">
        <v>867.51765</v>
      </c>
      <c r="AF567" s="12" t="s">
        <v>249</v>
      </c>
      <c r="AG567" s="12" t="s">
        <v>250</v>
      </c>
      <c r="AH567" s="12" t="s">
        <v>1717</v>
      </c>
      <c r="AI567" s="12">
        <v>83635.64339466262</v>
      </c>
      <c r="AJ567" s="12">
        <v>72555.396569999997</v>
      </c>
      <c r="AK567" s="12">
        <v>82.957548761313234</v>
      </c>
      <c r="AL567" s="12">
        <v>82.957548761313234</v>
      </c>
      <c r="AM567" s="12">
        <v>60.49</v>
      </c>
      <c r="AN567" s="12">
        <v>60.49</v>
      </c>
      <c r="AO567" s="12" t="s">
        <v>256</v>
      </c>
      <c r="AP567" s="12" t="s">
        <v>257</v>
      </c>
      <c r="AQ567" s="12" t="s">
        <v>258</v>
      </c>
      <c r="AR567" s="12">
        <v>200000</v>
      </c>
      <c r="AU567" s="12">
        <v>737.39</v>
      </c>
      <c r="AV567" s="12" t="s">
        <v>249</v>
      </c>
      <c r="AW567" s="12" t="s">
        <v>250</v>
      </c>
      <c r="AX567" s="12" t="s">
        <v>255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</row>
    <row r="568" spans="1:72" x14ac:dyDescent="0.25">
      <c r="A568" s="12" t="s">
        <v>240</v>
      </c>
      <c r="B568" s="12" t="s">
        <v>167</v>
      </c>
      <c r="C568" s="12" t="s">
        <v>168</v>
      </c>
      <c r="D568" s="12" t="s">
        <v>547</v>
      </c>
      <c r="E568" s="12">
        <v>258.01175999999998</v>
      </c>
      <c r="F568" s="12" t="s">
        <v>1603</v>
      </c>
      <c r="G568" s="12" t="s">
        <v>1604</v>
      </c>
      <c r="H568" s="12" t="s">
        <v>15</v>
      </c>
      <c r="I568" s="12" t="s">
        <v>17</v>
      </c>
      <c r="J568" s="12" t="s">
        <v>1709</v>
      </c>
      <c r="K568" s="12">
        <v>150000</v>
      </c>
      <c r="N568" s="12">
        <v>258.01175999999998</v>
      </c>
      <c r="O568" s="12" t="s">
        <v>1714</v>
      </c>
      <c r="P568" s="12" t="s">
        <v>1715</v>
      </c>
      <c r="Q568" s="12" t="s">
        <v>1966</v>
      </c>
      <c r="R568" s="12">
        <v>44175.338697676161</v>
      </c>
      <c r="S568" s="12">
        <v>44175.338697676161</v>
      </c>
      <c r="T568" s="12">
        <v>11397.757089999999</v>
      </c>
      <c r="U568" s="12">
        <v>55.519786452704608</v>
      </c>
      <c r="V568" s="12">
        <v>55.519786452704608</v>
      </c>
      <c r="W568" s="12">
        <v>47.74</v>
      </c>
      <c r="X568" s="12">
        <v>47.74</v>
      </c>
      <c r="Y568" s="12" t="s">
        <v>246</v>
      </c>
      <c r="Z568" s="12" t="s">
        <v>247</v>
      </c>
      <c r="AA568" s="12" t="s">
        <v>248</v>
      </c>
      <c r="AB568" s="12">
        <v>330000</v>
      </c>
      <c r="AE568" s="12">
        <v>258.01175999999998</v>
      </c>
      <c r="AF568" s="12" t="s">
        <v>249</v>
      </c>
      <c r="AG568" s="12" t="s">
        <v>250</v>
      </c>
      <c r="AH568" s="12" t="s">
        <v>1717</v>
      </c>
      <c r="AI568" s="12">
        <v>83635.64339466262</v>
      </c>
      <c r="AJ568" s="12">
        <v>21578.979940000001</v>
      </c>
      <c r="AK568" s="12">
        <v>82.957548761313234</v>
      </c>
      <c r="AL568" s="12">
        <v>82.957548761313234</v>
      </c>
      <c r="AM568" s="12">
        <v>60.49</v>
      </c>
      <c r="AN568" s="12">
        <v>60.49</v>
      </c>
      <c r="AO568" s="12" t="s">
        <v>252</v>
      </c>
      <c r="AP568" s="12" t="s">
        <v>253</v>
      </c>
      <c r="AQ568" s="12" t="s">
        <v>254</v>
      </c>
      <c r="AR568" s="12">
        <v>130000</v>
      </c>
      <c r="AU568" s="12">
        <v>219.31</v>
      </c>
      <c r="AV568" s="12" t="s">
        <v>249</v>
      </c>
      <c r="AW568" s="12" t="s">
        <v>250</v>
      </c>
      <c r="AX568" s="12" t="s">
        <v>255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2" t="s">
        <v>256</v>
      </c>
      <c r="BF568" s="12" t="s">
        <v>257</v>
      </c>
      <c r="BG568" s="12" t="s">
        <v>258</v>
      </c>
      <c r="BH568" s="12">
        <v>200000</v>
      </c>
      <c r="BK568" s="12">
        <v>32.896500000000003</v>
      </c>
      <c r="BL568" s="12" t="s">
        <v>249</v>
      </c>
      <c r="BM568" s="12" t="s">
        <v>250</v>
      </c>
      <c r="BN568" s="12" t="s">
        <v>255</v>
      </c>
      <c r="BO568" s="12">
        <v>0</v>
      </c>
      <c r="BP568" s="12">
        <v>0</v>
      </c>
      <c r="BQ568" s="12">
        <v>0</v>
      </c>
      <c r="BR568" s="12">
        <v>0</v>
      </c>
      <c r="BS568" s="12">
        <v>0</v>
      </c>
      <c r="BT568" s="12">
        <v>0</v>
      </c>
    </row>
    <row r="569" spans="1:72" x14ac:dyDescent="0.25">
      <c r="A569" s="12" t="s">
        <v>240</v>
      </c>
      <c r="B569" s="12" t="s">
        <v>167</v>
      </c>
      <c r="C569" s="12" t="s">
        <v>168</v>
      </c>
      <c r="D569" s="12" t="s">
        <v>547</v>
      </c>
      <c r="E569" s="12">
        <v>368.58823999999998</v>
      </c>
      <c r="F569" s="12" t="s">
        <v>1603</v>
      </c>
      <c r="G569" s="12" t="s">
        <v>1604</v>
      </c>
      <c r="H569" s="12" t="s">
        <v>15</v>
      </c>
      <c r="I569" s="12" t="s">
        <v>17</v>
      </c>
      <c r="J569" s="12" t="s">
        <v>1709</v>
      </c>
      <c r="K569" s="12">
        <v>150000</v>
      </c>
      <c r="N569" s="12">
        <v>368.58823999999998</v>
      </c>
      <c r="O569" s="12" t="s">
        <v>1714</v>
      </c>
      <c r="P569" s="12" t="s">
        <v>1715</v>
      </c>
      <c r="Q569" s="12" t="s">
        <v>1966</v>
      </c>
      <c r="R569" s="12">
        <v>44175.338697676161</v>
      </c>
      <c r="S569" s="12">
        <v>44175.338697676161</v>
      </c>
      <c r="T569" s="12">
        <v>16282.51014</v>
      </c>
      <c r="U569" s="12">
        <v>55.519786452704608</v>
      </c>
      <c r="V569" s="12">
        <v>55.519786452704608</v>
      </c>
      <c r="W569" s="12">
        <v>47.74</v>
      </c>
      <c r="X569" s="12">
        <v>47.74</v>
      </c>
      <c r="Y569" s="12" t="s">
        <v>246</v>
      </c>
      <c r="Z569" s="12" t="s">
        <v>247</v>
      </c>
      <c r="AA569" s="12" t="s">
        <v>248</v>
      </c>
      <c r="AB569" s="12">
        <v>330000</v>
      </c>
      <c r="AE569" s="12">
        <v>368.58823999999998</v>
      </c>
      <c r="AF569" s="12" t="s">
        <v>249</v>
      </c>
      <c r="AG569" s="12" t="s">
        <v>250</v>
      </c>
      <c r="AH569" s="12" t="s">
        <v>1717</v>
      </c>
      <c r="AI569" s="12">
        <v>83635.64339466262</v>
      </c>
      <c r="AJ569" s="12">
        <v>30827.11421</v>
      </c>
      <c r="AK569" s="12">
        <v>82.957548761313234</v>
      </c>
      <c r="AL569" s="12">
        <v>82.957548761313234</v>
      </c>
      <c r="AM569" s="12">
        <v>60.49</v>
      </c>
      <c r="AN569" s="12">
        <v>60.49</v>
      </c>
      <c r="AO569" s="12" t="s">
        <v>256</v>
      </c>
      <c r="AP569" s="12" t="s">
        <v>257</v>
      </c>
      <c r="AQ569" s="12" t="s">
        <v>258</v>
      </c>
      <c r="AR569" s="12">
        <v>200000</v>
      </c>
      <c r="AU569" s="12">
        <v>313.3</v>
      </c>
      <c r="AV569" s="12" t="s">
        <v>249</v>
      </c>
      <c r="AW569" s="12" t="s">
        <v>250</v>
      </c>
      <c r="AX569" s="12" t="s">
        <v>255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</row>
    <row r="570" spans="1:72" hidden="1" x14ac:dyDescent="0.25">
      <c r="A570" s="12" t="s">
        <v>240</v>
      </c>
      <c r="B570" s="12" t="s">
        <v>119</v>
      </c>
      <c r="C570" s="12" t="s">
        <v>120</v>
      </c>
      <c r="D570" s="12" t="s">
        <v>316</v>
      </c>
      <c r="E570" s="12">
        <v>96.6</v>
      </c>
      <c r="F570" s="12" t="s">
        <v>1606</v>
      </c>
      <c r="G570" s="12" t="s">
        <v>1607</v>
      </c>
      <c r="H570" s="12" t="s">
        <v>12</v>
      </c>
      <c r="I570" s="12" t="s">
        <v>14</v>
      </c>
      <c r="J570" s="12" t="s">
        <v>1709</v>
      </c>
      <c r="K570" s="12">
        <v>60000</v>
      </c>
      <c r="N570" s="12">
        <v>96.6</v>
      </c>
      <c r="O570" s="12" t="s">
        <v>1731</v>
      </c>
      <c r="P570" s="12" t="s">
        <v>1732</v>
      </c>
      <c r="Q570" s="12" t="s">
        <v>1967</v>
      </c>
      <c r="R570" s="12">
        <v>30679.332035254589</v>
      </c>
      <c r="S570" s="12">
        <v>30679.332035254589</v>
      </c>
      <c r="T570" s="12">
        <v>2963.6234800000002</v>
      </c>
      <c r="U570" s="12">
        <v>36.819000746330737</v>
      </c>
      <c r="V570" s="12">
        <v>36.819000746330737</v>
      </c>
      <c r="W570" s="12">
        <v>49.99</v>
      </c>
      <c r="X570" s="12">
        <v>49.99</v>
      </c>
      <c r="Y570" s="12" t="s">
        <v>246</v>
      </c>
      <c r="Z570" s="12" t="s">
        <v>247</v>
      </c>
      <c r="AA570" s="12" t="s">
        <v>248</v>
      </c>
      <c r="AB570" s="12">
        <v>330000</v>
      </c>
      <c r="AE570" s="12">
        <v>96.6</v>
      </c>
      <c r="AF570" s="12" t="s">
        <v>249</v>
      </c>
      <c r="AG570" s="12" t="s">
        <v>250</v>
      </c>
      <c r="AH570" s="12" t="s">
        <v>1734</v>
      </c>
      <c r="AI570" s="12">
        <v>92398.715939726259</v>
      </c>
      <c r="AJ570" s="12">
        <v>8925.7159599999995</v>
      </c>
      <c r="AK570" s="12">
        <v>91.533123140907477</v>
      </c>
      <c r="AL570" s="12">
        <v>91.533123140907477</v>
      </c>
      <c r="AM570" s="12">
        <v>60.57</v>
      </c>
      <c r="AN570" s="12">
        <v>60.57</v>
      </c>
      <c r="AO570" s="12" t="s">
        <v>252</v>
      </c>
      <c r="AP570" s="12" t="s">
        <v>253</v>
      </c>
      <c r="AQ570" s="12" t="s">
        <v>254</v>
      </c>
      <c r="AR570" s="12">
        <v>130000</v>
      </c>
      <c r="AU570" s="12">
        <v>82.11</v>
      </c>
      <c r="AV570" s="12" t="s">
        <v>249</v>
      </c>
      <c r="AW570" s="12" t="s">
        <v>250</v>
      </c>
      <c r="AX570" s="12" t="s">
        <v>255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 t="s">
        <v>256</v>
      </c>
      <c r="BF570" s="12" t="s">
        <v>257</v>
      </c>
      <c r="BG570" s="12" t="s">
        <v>258</v>
      </c>
      <c r="BH570" s="12">
        <v>200000</v>
      </c>
      <c r="BK570" s="12">
        <v>12.3165</v>
      </c>
      <c r="BL570" s="12" t="s">
        <v>249</v>
      </c>
      <c r="BM570" s="12" t="s">
        <v>250</v>
      </c>
      <c r="BN570" s="12" t="s">
        <v>255</v>
      </c>
      <c r="BO570" s="12">
        <v>0</v>
      </c>
      <c r="BP570" s="12">
        <v>0</v>
      </c>
      <c r="BQ570" s="12">
        <v>0</v>
      </c>
      <c r="BR570" s="12">
        <v>0</v>
      </c>
      <c r="BS570" s="12">
        <v>0</v>
      </c>
      <c r="BT570" s="12">
        <v>0</v>
      </c>
    </row>
    <row r="571" spans="1:72" hidden="1" x14ac:dyDescent="0.25">
      <c r="A571" s="12" t="s">
        <v>240</v>
      </c>
      <c r="B571" s="12" t="s">
        <v>119</v>
      </c>
      <c r="C571" s="12" t="s">
        <v>120</v>
      </c>
      <c r="D571" s="12" t="s">
        <v>316</v>
      </c>
      <c r="E571" s="12">
        <v>138</v>
      </c>
      <c r="F571" s="12" t="s">
        <v>1606</v>
      </c>
      <c r="G571" s="12" t="s">
        <v>1607</v>
      </c>
      <c r="H571" s="12" t="s">
        <v>12</v>
      </c>
      <c r="I571" s="12" t="s">
        <v>14</v>
      </c>
      <c r="J571" s="12" t="s">
        <v>1709</v>
      </c>
      <c r="K571" s="12">
        <v>60000</v>
      </c>
      <c r="N571" s="12">
        <v>138</v>
      </c>
      <c r="O571" s="12" t="s">
        <v>1731</v>
      </c>
      <c r="P571" s="12" t="s">
        <v>1732</v>
      </c>
      <c r="Q571" s="12" t="s">
        <v>1967</v>
      </c>
      <c r="R571" s="12">
        <v>30679.332035254589</v>
      </c>
      <c r="S571" s="12">
        <v>30679.332035254589</v>
      </c>
      <c r="T571" s="12">
        <v>4233.7478199999996</v>
      </c>
      <c r="U571" s="12">
        <v>36.819000746330737</v>
      </c>
      <c r="V571" s="12">
        <v>36.819000746330737</v>
      </c>
      <c r="W571" s="12">
        <v>49.99</v>
      </c>
      <c r="X571" s="12">
        <v>49.99</v>
      </c>
      <c r="Y571" s="12" t="s">
        <v>246</v>
      </c>
      <c r="Z571" s="12" t="s">
        <v>247</v>
      </c>
      <c r="AA571" s="12" t="s">
        <v>248</v>
      </c>
      <c r="AB571" s="12">
        <v>330000</v>
      </c>
      <c r="AE571" s="12">
        <v>138</v>
      </c>
      <c r="AF571" s="12" t="s">
        <v>249</v>
      </c>
      <c r="AG571" s="12" t="s">
        <v>250</v>
      </c>
      <c r="AH571" s="12" t="s">
        <v>1734</v>
      </c>
      <c r="AI571" s="12">
        <v>92398.715939726259</v>
      </c>
      <c r="AJ571" s="12">
        <v>12751.022800000001</v>
      </c>
      <c r="AK571" s="12">
        <v>91.533123140907477</v>
      </c>
      <c r="AL571" s="12">
        <v>91.533123140907477</v>
      </c>
      <c r="AM571" s="12">
        <v>60.57</v>
      </c>
      <c r="AN571" s="12">
        <v>60.57</v>
      </c>
      <c r="AO571" s="12" t="s">
        <v>256</v>
      </c>
      <c r="AP571" s="12" t="s">
        <v>257</v>
      </c>
      <c r="AQ571" s="12" t="s">
        <v>258</v>
      </c>
      <c r="AR571" s="12">
        <v>200000</v>
      </c>
      <c r="AU571" s="12">
        <v>117.3</v>
      </c>
      <c r="AV571" s="12" t="s">
        <v>249</v>
      </c>
      <c r="AW571" s="12" t="s">
        <v>250</v>
      </c>
      <c r="AX571" s="12" t="s">
        <v>255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</row>
    <row r="572" spans="1:72" hidden="1" x14ac:dyDescent="0.25">
      <c r="A572" s="12" t="s">
        <v>240</v>
      </c>
      <c r="B572" s="12" t="s">
        <v>1609</v>
      </c>
      <c r="C572" s="12" t="s">
        <v>1610</v>
      </c>
      <c r="D572" s="12" t="s">
        <v>523</v>
      </c>
      <c r="E572" s="12">
        <v>30.14941</v>
      </c>
      <c r="F572" s="12" t="s">
        <v>1611</v>
      </c>
      <c r="G572" s="12" t="s">
        <v>1612</v>
      </c>
      <c r="H572" s="12" t="s">
        <v>9</v>
      </c>
      <c r="I572" s="12" t="s">
        <v>11</v>
      </c>
      <c r="J572" s="12" t="s">
        <v>1709</v>
      </c>
      <c r="K572" s="12">
        <v>150000</v>
      </c>
      <c r="N572" s="12">
        <v>30.14941</v>
      </c>
      <c r="O572" s="12" t="s">
        <v>1718</v>
      </c>
      <c r="P572" s="12" t="s">
        <v>1719</v>
      </c>
      <c r="Q572" s="12" t="s">
        <v>1968</v>
      </c>
      <c r="R572" s="12">
        <v>18056.08126074728</v>
      </c>
      <c r="S572" s="12">
        <v>18056.08126074728</v>
      </c>
      <c r="T572" s="12">
        <v>544.38022999999998</v>
      </c>
      <c r="U572" s="12">
        <v>19.246264275160961</v>
      </c>
      <c r="V572" s="12">
        <v>19.246264275160961</v>
      </c>
      <c r="W572" s="12">
        <v>56.29</v>
      </c>
      <c r="X572" s="12">
        <v>56.29</v>
      </c>
      <c r="Y572" s="12" t="s">
        <v>246</v>
      </c>
      <c r="Z572" s="12" t="s">
        <v>247</v>
      </c>
      <c r="AA572" s="12" t="s">
        <v>248</v>
      </c>
      <c r="AB572" s="12">
        <v>330000</v>
      </c>
      <c r="AE572" s="12">
        <v>30.14941</v>
      </c>
      <c r="AF572" s="12" t="s">
        <v>249</v>
      </c>
      <c r="AG572" s="12" t="s">
        <v>250</v>
      </c>
      <c r="AH572" s="12" t="s">
        <v>1721</v>
      </c>
      <c r="AI572" s="12">
        <v>112115.4742760909</v>
      </c>
      <c r="AJ572" s="12">
        <v>3380.2156</v>
      </c>
      <c r="AK572" s="12">
        <v>133.28412544522311</v>
      </c>
      <c r="AL572" s="12">
        <v>133.28412544522311</v>
      </c>
      <c r="AM572" s="12">
        <v>50.47</v>
      </c>
      <c r="AN572" s="12">
        <v>50.47</v>
      </c>
      <c r="AO572" s="12" t="s">
        <v>252</v>
      </c>
      <c r="AP572" s="12" t="s">
        <v>253</v>
      </c>
      <c r="AQ572" s="12" t="s">
        <v>254</v>
      </c>
      <c r="AR572" s="12">
        <v>130000</v>
      </c>
      <c r="AU572" s="12">
        <v>25.626999999999999</v>
      </c>
      <c r="AV572" s="12" t="s">
        <v>249</v>
      </c>
      <c r="AW572" s="12" t="s">
        <v>250</v>
      </c>
      <c r="AX572" s="12" t="s">
        <v>255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2" t="s">
        <v>256</v>
      </c>
      <c r="BF572" s="12" t="s">
        <v>257</v>
      </c>
      <c r="BG572" s="12" t="s">
        <v>258</v>
      </c>
      <c r="BH572" s="12">
        <v>200000</v>
      </c>
      <c r="BK572" s="12">
        <v>3.8440500000000002</v>
      </c>
      <c r="BL572" s="12" t="s">
        <v>249</v>
      </c>
      <c r="BM572" s="12" t="s">
        <v>250</v>
      </c>
      <c r="BN572" s="12" t="s">
        <v>255</v>
      </c>
      <c r="BO572" s="12">
        <v>0</v>
      </c>
      <c r="BP572" s="12">
        <v>0</v>
      </c>
      <c r="BQ572" s="12">
        <v>0</v>
      </c>
      <c r="BR572" s="12">
        <v>0</v>
      </c>
      <c r="BS572" s="12">
        <v>0</v>
      </c>
      <c r="BT572" s="12">
        <v>0</v>
      </c>
    </row>
    <row r="573" spans="1:72" hidden="1" x14ac:dyDescent="0.25">
      <c r="A573" s="12" t="s">
        <v>240</v>
      </c>
      <c r="B573" s="12" t="s">
        <v>1609</v>
      </c>
      <c r="C573" s="12" t="s">
        <v>1610</v>
      </c>
      <c r="D573" s="12" t="s">
        <v>523</v>
      </c>
      <c r="E573" s="12">
        <v>43.070590000000003</v>
      </c>
      <c r="F573" s="12" t="s">
        <v>1611</v>
      </c>
      <c r="G573" s="12" t="s">
        <v>1612</v>
      </c>
      <c r="H573" s="12" t="s">
        <v>9</v>
      </c>
      <c r="I573" s="12" t="s">
        <v>11</v>
      </c>
      <c r="J573" s="12" t="s">
        <v>1709</v>
      </c>
      <c r="K573" s="12">
        <v>150000</v>
      </c>
      <c r="N573" s="12">
        <v>43.070590000000003</v>
      </c>
      <c r="O573" s="12" t="s">
        <v>1718</v>
      </c>
      <c r="P573" s="12" t="s">
        <v>1719</v>
      </c>
      <c r="Q573" s="12" t="s">
        <v>1968</v>
      </c>
      <c r="R573" s="12">
        <v>18056.08126074728</v>
      </c>
      <c r="S573" s="12">
        <v>18056.08126074728</v>
      </c>
      <c r="T573" s="12">
        <v>777.68604000000005</v>
      </c>
      <c r="U573" s="12">
        <v>19.246264275160961</v>
      </c>
      <c r="V573" s="12">
        <v>19.246264275160961</v>
      </c>
      <c r="W573" s="12">
        <v>56.29</v>
      </c>
      <c r="X573" s="12">
        <v>56.29</v>
      </c>
      <c r="Y573" s="12" t="s">
        <v>246</v>
      </c>
      <c r="Z573" s="12" t="s">
        <v>247</v>
      </c>
      <c r="AA573" s="12" t="s">
        <v>248</v>
      </c>
      <c r="AB573" s="12">
        <v>330000</v>
      </c>
      <c r="AE573" s="12">
        <v>43.070590000000003</v>
      </c>
      <c r="AF573" s="12" t="s">
        <v>249</v>
      </c>
      <c r="AG573" s="12" t="s">
        <v>250</v>
      </c>
      <c r="AH573" s="12" t="s">
        <v>1721</v>
      </c>
      <c r="AI573" s="12">
        <v>112115.4742760909</v>
      </c>
      <c r="AJ573" s="12">
        <v>4828.87943</v>
      </c>
      <c r="AK573" s="12">
        <v>133.28412544522311</v>
      </c>
      <c r="AL573" s="12">
        <v>133.28412544522311</v>
      </c>
      <c r="AM573" s="12">
        <v>50.47</v>
      </c>
      <c r="AN573" s="12">
        <v>50.47</v>
      </c>
      <c r="AO573" s="12" t="s">
        <v>256</v>
      </c>
      <c r="AP573" s="12" t="s">
        <v>257</v>
      </c>
      <c r="AQ573" s="12" t="s">
        <v>258</v>
      </c>
      <c r="AR573" s="12">
        <v>200000</v>
      </c>
      <c r="AU573" s="12">
        <v>36.61</v>
      </c>
      <c r="AV573" s="12" t="s">
        <v>249</v>
      </c>
      <c r="AW573" s="12" t="s">
        <v>250</v>
      </c>
      <c r="AX573" s="12" t="s">
        <v>255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</row>
    <row r="574" spans="1:72" hidden="1" x14ac:dyDescent="0.25">
      <c r="A574" s="12" t="s">
        <v>240</v>
      </c>
      <c r="B574" s="12" t="s">
        <v>1614</v>
      </c>
      <c r="C574" s="12" t="s">
        <v>1615</v>
      </c>
      <c r="D574" s="12" t="s">
        <v>403</v>
      </c>
      <c r="E574" s="12">
        <v>52.36</v>
      </c>
      <c r="F574" s="12" t="s">
        <v>1616</v>
      </c>
      <c r="G574" s="12" t="s">
        <v>1617</v>
      </c>
      <c r="H574" s="12" t="s">
        <v>42</v>
      </c>
      <c r="I574" s="12" t="s">
        <v>44</v>
      </c>
      <c r="J574" s="12" t="s">
        <v>1709</v>
      </c>
      <c r="K574" s="12">
        <v>150000</v>
      </c>
      <c r="N574" s="12">
        <v>52.36</v>
      </c>
      <c r="O574" s="12" t="s">
        <v>1745</v>
      </c>
      <c r="P574" s="12" t="s">
        <v>1746</v>
      </c>
      <c r="Q574" s="12" t="s">
        <v>1969</v>
      </c>
      <c r="R574" s="12">
        <v>57631.484466909373</v>
      </c>
      <c r="S574" s="12">
        <v>57631.484466909373</v>
      </c>
      <c r="T574" s="12">
        <v>3017.5845199999999</v>
      </c>
      <c r="U574" s="12">
        <v>80.060274590812838</v>
      </c>
      <c r="V574" s="12">
        <v>80.060274590812838</v>
      </c>
      <c r="W574" s="12">
        <v>43.19</v>
      </c>
      <c r="X574" s="12">
        <v>43.19</v>
      </c>
      <c r="Y574" s="12" t="s">
        <v>246</v>
      </c>
      <c r="Z574" s="12" t="s">
        <v>247</v>
      </c>
      <c r="AA574" s="12" t="s">
        <v>248</v>
      </c>
      <c r="AB574" s="12">
        <v>330000</v>
      </c>
      <c r="AE574" s="12">
        <v>52.36</v>
      </c>
      <c r="AF574" s="12" t="s">
        <v>249</v>
      </c>
      <c r="AG574" s="12" t="s">
        <v>250</v>
      </c>
      <c r="AH574" s="12" t="s">
        <v>1748</v>
      </c>
      <c r="AI574" s="12">
        <v>114707.8738100098</v>
      </c>
      <c r="AJ574" s="12">
        <v>6006.1042699999998</v>
      </c>
      <c r="AK574" s="12">
        <v>126.65685652144759</v>
      </c>
      <c r="AL574" s="12">
        <v>126.65685652144759</v>
      </c>
      <c r="AM574" s="12">
        <v>54.34</v>
      </c>
      <c r="AN574" s="12">
        <v>54.34</v>
      </c>
      <c r="AO574" s="12" t="s">
        <v>252</v>
      </c>
      <c r="AP574" s="12" t="s">
        <v>253</v>
      </c>
      <c r="AQ574" s="12" t="s">
        <v>254</v>
      </c>
      <c r="AR574" s="12">
        <v>130000</v>
      </c>
      <c r="AU574" s="12">
        <v>44.506</v>
      </c>
      <c r="AV574" s="12" t="s">
        <v>249</v>
      </c>
      <c r="AW574" s="12" t="s">
        <v>250</v>
      </c>
      <c r="AX574" s="12" t="s">
        <v>255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2" t="s">
        <v>256</v>
      </c>
      <c r="BF574" s="12" t="s">
        <v>257</v>
      </c>
      <c r="BG574" s="12" t="s">
        <v>258</v>
      </c>
      <c r="BH574" s="12">
        <v>200000</v>
      </c>
      <c r="BK574" s="12">
        <v>6.6759000000000004</v>
      </c>
      <c r="BL574" s="12" t="s">
        <v>249</v>
      </c>
      <c r="BM574" s="12" t="s">
        <v>250</v>
      </c>
      <c r="BN574" s="12" t="s">
        <v>255</v>
      </c>
      <c r="BO574" s="12">
        <v>0</v>
      </c>
      <c r="BP574" s="12">
        <v>0</v>
      </c>
      <c r="BQ574" s="12">
        <v>0</v>
      </c>
      <c r="BR574" s="12">
        <v>0</v>
      </c>
      <c r="BS574" s="12">
        <v>0</v>
      </c>
      <c r="BT574" s="12">
        <v>0</v>
      </c>
    </row>
    <row r="575" spans="1:72" hidden="1" x14ac:dyDescent="0.25">
      <c r="A575" s="12" t="s">
        <v>240</v>
      </c>
      <c r="B575" s="12" t="s">
        <v>1614</v>
      </c>
      <c r="C575" s="12" t="s">
        <v>1615</v>
      </c>
      <c r="D575" s="12" t="s">
        <v>403</v>
      </c>
      <c r="E575" s="12">
        <v>74.8</v>
      </c>
      <c r="F575" s="12" t="s">
        <v>1616</v>
      </c>
      <c r="G575" s="12" t="s">
        <v>1617</v>
      </c>
      <c r="H575" s="12" t="s">
        <v>42</v>
      </c>
      <c r="I575" s="12" t="s">
        <v>44</v>
      </c>
      <c r="J575" s="12" t="s">
        <v>1709</v>
      </c>
      <c r="K575" s="12">
        <v>150000</v>
      </c>
      <c r="N575" s="12">
        <v>74.8</v>
      </c>
      <c r="O575" s="12" t="s">
        <v>1745</v>
      </c>
      <c r="P575" s="12" t="s">
        <v>1746</v>
      </c>
      <c r="Q575" s="12" t="s">
        <v>1969</v>
      </c>
      <c r="R575" s="12">
        <v>57631.484466909373</v>
      </c>
      <c r="S575" s="12">
        <v>57631.484466909373</v>
      </c>
      <c r="T575" s="12">
        <v>4310.8350399999999</v>
      </c>
      <c r="U575" s="12">
        <v>80.060274590812838</v>
      </c>
      <c r="V575" s="12">
        <v>80.060274590812838</v>
      </c>
      <c r="W575" s="12">
        <v>43.19</v>
      </c>
      <c r="X575" s="12">
        <v>43.19</v>
      </c>
      <c r="Y575" s="12" t="s">
        <v>246</v>
      </c>
      <c r="Z575" s="12" t="s">
        <v>247</v>
      </c>
      <c r="AA575" s="12" t="s">
        <v>248</v>
      </c>
      <c r="AB575" s="12">
        <v>330000</v>
      </c>
      <c r="AE575" s="12">
        <v>74.8</v>
      </c>
      <c r="AF575" s="12" t="s">
        <v>249</v>
      </c>
      <c r="AG575" s="12" t="s">
        <v>250</v>
      </c>
      <c r="AH575" s="12" t="s">
        <v>1748</v>
      </c>
      <c r="AI575" s="12">
        <v>114707.8738100098</v>
      </c>
      <c r="AJ575" s="12">
        <v>8580.1489600000004</v>
      </c>
      <c r="AK575" s="12">
        <v>126.65685652144759</v>
      </c>
      <c r="AL575" s="12">
        <v>126.65685652144759</v>
      </c>
      <c r="AM575" s="12">
        <v>54.34</v>
      </c>
      <c r="AN575" s="12">
        <v>54.34</v>
      </c>
      <c r="AO575" s="12" t="s">
        <v>256</v>
      </c>
      <c r="AP575" s="12" t="s">
        <v>257</v>
      </c>
      <c r="AQ575" s="12" t="s">
        <v>258</v>
      </c>
      <c r="AR575" s="12">
        <v>200000</v>
      </c>
      <c r="AU575" s="12">
        <v>63.58</v>
      </c>
      <c r="AV575" s="12" t="s">
        <v>249</v>
      </c>
      <c r="AW575" s="12" t="s">
        <v>250</v>
      </c>
      <c r="AX575" s="12" t="s">
        <v>255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</row>
    <row r="576" spans="1:72" hidden="1" x14ac:dyDescent="0.25">
      <c r="A576" s="12" t="s">
        <v>240</v>
      </c>
      <c r="B576" s="12" t="s">
        <v>75</v>
      </c>
      <c r="C576" s="12" t="s">
        <v>76</v>
      </c>
      <c r="D576" s="12" t="s">
        <v>403</v>
      </c>
      <c r="E576" s="12">
        <v>39.031179999999999</v>
      </c>
      <c r="F576" s="12" t="s">
        <v>1619</v>
      </c>
      <c r="G576" s="12" t="s">
        <v>1620</v>
      </c>
      <c r="H576" s="12" t="s">
        <v>3</v>
      </c>
      <c r="I576" s="12" t="s">
        <v>5</v>
      </c>
      <c r="J576" s="12" t="s">
        <v>1709</v>
      </c>
      <c r="K576" s="12">
        <v>150000</v>
      </c>
      <c r="N576" s="12">
        <v>39.031179999999999</v>
      </c>
      <c r="O576" s="12" t="s">
        <v>1765</v>
      </c>
      <c r="P576" s="12" t="s">
        <v>1766</v>
      </c>
      <c r="Q576" s="12" t="s">
        <v>1970</v>
      </c>
      <c r="R576" s="12">
        <v>12150.074595209149</v>
      </c>
      <c r="S576" s="12">
        <v>12150.074595209149</v>
      </c>
      <c r="T576" s="12">
        <v>474.23171000000002</v>
      </c>
      <c r="U576" s="12">
        <v>18.993570461844229</v>
      </c>
      <c r="V576" s="12">
        <v>18.993570461844229</v>
      </c>
      <c r="W576" s="12">
        <v>38.380000000000003</v>
      </c>
      <c r="X576" s="12">
        <v>38.380000000000003</v>
      </c>
      <c r="Y576" s="12" t="s">
        <v>246</v>
      </c>
      <c r="Z576" s="12" t="s">
        <v>247</v>
      </c>
      <c r="AA576" s="12" t="s">
        <v>248</v>
      </c>
      <c r="AB576" s="12">
        <v>330000</v>
      </c>
      <c r="AE576" s="12">
        <v>39.031179999999999</v>
      </c>
      <c r="AF576" s="12" t="s">
        <v>249</v>
      </c>
      <c r="AG576" s="12" t="s">
        <v>250</v>
      </c>
      <c r="AH576" s="12" t="s">
        <v>1768</v>
      </c>
      <c r="AI576" s="12">
        <v>144359.4983425049</v>
      </c>
      <c r="AJ576" s="12">
        <v>5634.52106</v>
      </c>
      <c r="AK576" s="12">
        <v>151.32894714710849</v>
      </c>
      <c r="AL576" s="12">
        <v>151.32894714710849</v>
      </c>
      <c r="AM576" s="12">
        <v>57.24</v>
      </c>
      <c r="AN576" s="12">
        <v>57.24</v>
      </c>
      <c r="AO576" s="12" t="s">
        <v>252</v>
      </c>
      <c r="AP576" s="12" t="s">
        <v>253</v>
      </c>
      <c r="AQ576" s="12" t="s">
        <v>254</v>
      </c>
      <c r="AR576" s="12">
        <v>130000</v>
      </c>
      <c r="AU576" s="12">
        <v>33.176499999999997</v>
      </c>
      <c r="AV576" s="12" t="s">
        <v>249</v>
      </c>
      <c r="AW576" s="12" t="s">
        <v>250</v>
      </c>
      <c r="AX576" s="12" t="s">
        <v>255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2" t="s">
        <v>256</v>
      </c>
      <c r="BF576" s="12" t="s">
        <v>257</v>
      </c>
      <c r="BG576" s="12" t="s">
        <v>258</v>
      </c>
      <c r="BH576" s="12">
        <v>200000</v>
      </c>
      <c r="BK576" s="12">
        <v>4.9764799999999996</v>
      </c>
      <c r="BL576" s="12" t="s">
        <v>249</v>
      </c>
      <c r="BM576" s="12" t="s">
        <v>250</v>
      </c>
      <c r="BN576" s="12" t="s">
        <v>255</v>
      </c>
      <c r="BO576" s="12">
        <v>0</v>
      </c>
      <c r="BP576" s="12">
        <v>0</v>
      </c>
      <c r="BQ576" s="12">
        <v>0</v>
      </c>
      <c r="BR576" s="12">
        <v>0</v>
      </c>
      <c r="BS576" s="12">
        <v>0</v>
      </c>
      <c r="BT576" s="12">
        <v>0</v>
      </c>
    </row>
    <row r="577" spans="1:72" hidden="1" x14ac:dyDescent="0.25">
      <c r="A577" s="12" t="s">
        <v>240</v>
      </c>
      <c r="B577" s="12" t="s">
        <v>75</v>
      </c>
      <c r="C577" s="12" t="s">
        <v>76</v>
      </c>
      <c r="D577" s="12" t="s">
        <v>403</v>
      </c>
      <c r="E577" s="12">
        <v>55.75882</v>
      </c>
      <c r="F577" s="12" t="s">
        <v>1619</v>
      </c>
      <c r="G577" s="12" t="s">
        <v>1620</v>
      </c>
      <c r="H577" s="12" t="s">
        <v>3</v>
      </c>
      <c r="I577" s="12" t="s">
        <v>5</v>
      </c>
      <c r="J577" s="12" t="s">
        <v>1709</v>
      </c>
      <c r="K577" s="12">
        <v>150000</v>
      </c>
      <c r="N577" s="12">
        <v>55.75882</v>
      </c>
      <c r="O577" s="12" t="s">
        <v>1765</v>
      </c>
      <c r="P577" s="12" t="s">
        <v>1766</v>
      </c>
      <c r="Q577" s="12" t="s">
        <v>1970</v>
      </c>
      <c r="R577" s="12">
        <v>12150.074595209149</v>
      </c>
      <c r="S577" s="12">
        <v>12150.074595209149</v>
      </c>
      <c r="T577" s="12">
        <v>677.47385999999995</v>
      </c>
      <c r="U577" s="12">
        <v>18.993570461844229</v>
      </c>
      <c r="V577" s="12">
        <v>18.993570461844229</v>
      </c>
      <c r="W577" s="12">
        <v>38.380000000000003</v>
      </c>
      <c r="X577" s="12">
        <v>38.380000000000003</v>
      </c>
      <c r="Y577" s="12" t="s">
        <v>246</v>
      </c>
      <c r="Z577" s="12" t="s">
        <v>247</v>
      </c>
      <c r="AA577" s="12" t="s">
        <v>248</v>
      </c>
      <c r="AB577" s="12">
        <v>330000</v>
      </c>
      <c r="AE577" s="12">
        <v>55.75882</v>
      </c>
      <c r="AF577" s="12" t="s">
        <v>249</v>
      </c>
      <c r="AG577" s="12" t="s">
        <v>250</v>
      </c>
      <c r="AH577" s="12" t="s">
        <v>1768</v>
      </c>
      <c r="AI577" s="12">
        <v>144359.4983425049</v>
      </c>
      <c r="AJ577" s="12">
        <v>8049.3157899999997</v>
      </c>
      <c r="AK577" s="12">
        <v>151.32894714710849</v>
      </c>
      <c r="AL577" s="12">
        <v>151.32894714710849</v>
      </c>
      <c r="AM577" s="12">
        <v>57.24</v>
      </c>
      <c r="AN577" s="12">
        <v>57.24</v>
      </c>
      <c r="AO577" s="12" t="s">
        <v>256</v>
      </c>
      <c r="AP577" s="12" t="s">
        <v>257</v>
      </c>
      <c r="AQ577" s="12" t="s">
        <v>258</v>
      </c>
      <c r="AR577" s="12">
        <v>200000</v>
      </c>
      <c r="AU577" s="12">
        <v>47.395000000000003</v>
      </c>
      <c r="AV577" s="12" t="s">
        <v>249</v>
      </c>
      <c r="AW577" s="12" t="s">
        <v>250</v>
      </c>
      <c r="AX577" s="12" t="s">
        <v>255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</row>
    <row r="578" spans="1:72" hidden="1" x14ac:dyDescent="0.25">
      <c r="A578" s="12" t="s">
        <v>240</v>
      </c>
      <c r="B578" s="12" t="s">
        <v>1622</v>
      </c>
      <c r="C578" s="12" t="s">
        <v>1623</v>
      </c>
      <c r="D578" s="12" t="s">
        <v>386</v>
      </c>
      <c r="E578" s="12">
        <v>31.252939999999999</v>
      </c>
      <c r="F578" s="12" t="s">
        <v>1624</v>
      </c>
      <c r="G578" s="12" t="s">
        <v>1625</v>
      </c>
      <c r="H578" s="12" t="s">
        <v>21</v>
      </c>
      <c r="I578" s="12" t="s">
        <v>23</v>
      </c>
      <c r="J578" s="12" t="s">
        <v>1709</v>
      </c>
      <c r="K578" s="12">
        <v>150000</v>
      </c>
      <c r="N578" s="12">
        <v>31.252939999999999</v>
      </c>
      <c r="O578" s="12" t="s">
        <v>1753</v>
      </c>
      <c r="P578" s="12" t="s">
        <v>1754</v>
      </c>
      <c r="Q578" s="12" t="s">
        <v>1971</v>
      </c>
      <c r="R578" s="12">
        <v>20024.998291485401</v>
      </c>
      <c r="S578" s="12">
        <v>20024.998291485401</v>
      </c>
      <c r="T578" s="12">
        <v>625.84009000000003</v>
      </c>
      <c r="U578" s="12">
        <v>20.53037302514614</v>
      </c>
      <c r="V578" s="12">
        <v>20.53037302514614</v>
      </c>
      <c r="W578" s="12">
        <v>58.52</v>
      </c>
      <c r="X578" s="12">
        <v>58.52</v>
      </c>
      <c r="Y578" s="12" t="s">
        <v>246</v>
      </c>
      <c r="Z578" s="12" t="s">
        <v>247</v>
      </c>
      <c r="AA578" s="12" t="s">
        <v>248</v>
      </c>
      <c r="AB578" s="12">
        <v>330000</v>
      </c>
      <c r="AE578" s="12">
        <v>31.252939999999999</v>
      </c>
      <c r="AF578" s="12" t="s">
        <v>249</v>
      </c>
      <c r="AG578" s="12" t="s">
        <v>250</v>
      </c>
      <c r="AH578" s="12" t="s">
        <v>1756</v>
      </c>
      <c r="AI578" s="12">
        <v>77595.337280808002</v>
      </c>
      <c r="AJ578" s="12">
        <v>2425.0825100000002</v>
      </c>
      <c r="AK578" s="12">
        <v>78.965139625361601</v>
      </c>
      <c r="AL578" s="12">
        <v>78.965139625361601</v>
      </c>
      <c r="AM578" s="12">
        <v>58.96</v>
      </c>
      <c r="AN578" s="12">
        <v>58.96</v>
      </c>
      <c r="AO578" s="12" t="s">
        <v>252</v>
      </c>
      <c r="AP578" s="12" t="s">
        <v>253</v>
      </c>
      <c r="AQ578" s="12" t="s">
        <v>254</v>
      </c>
      <c r="AR578" s="12">
        <v>130000</v>
      </c>
      <c r="AU578" s="12">
        <v>26.565000000000001</v>
      </c>
      <c r="AV578" s="12" t="s">
        <v>249</v>
      </c>
      <c r="AW578" s="12" t="s">
        <v>250</v>
      </c>
      <c r="AX578" s="12" t="s">
        <v>255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2" t="s">
        <v>256</v>
      </c>
      <c r="BF578" s="12" t="s">
        <v>257</v>
      </c>
      <c r="BG578" s="12" t="s">
        <v>258</v>
      </c>
      <c r="BH578" s="12">
        <v>200000</v>
      </c>
      <c r="BK578" s="12">
        <v>3.98475</v>
      </c>
      <c r="BL578" s="12" t="s">
        <v>249</v>
      </c>
      <c r="BM578" s="12" t="s">
        <v>250</v>
      </c>
      <c r="BN578" s="12" t="s">
        <v>255</v>
      </c>
      <c r="BO578" s="12">
        <v>0</v>
      </c>
      <c r="BP578" s="12">
        <v>0</v>
      </c>
      <c r="BQ578" s="12">
        <v>0</v>
      </c>
      <c r="BR578" s="12">
        <v>0</v>
      </c>
      <c r="BS578" s="12">
        <v>0</v>
      </c>
      <c r="BT578" s="12">
        <v>0</v>
      </c>
    </row>
    <row r="579" spans="1:72" hidden="1" x14ac:dyDescent="0.25">
      <c r="A579" s="12" t="s">
        <v>240</v>
      </c>
      <c r="B579" s="12" t="s">
        <v>1622</v>
      </c>
      <c r="C579" s="12" t="s">
        <v>1623</v>
      </c>
      <c r="D579" s="12" t="s">
        <v>386</v>
      </c>
      <c r="E579" s="12">
        <v>44.647060000000003</v>
      </c>
      <c r="F579" s="12" t="s">
        <v>1624</v>
      </c>
      <c r="G579" s="12" t="s">
        <v>1625</v>
      </c>
      <c r="H579" s="12" t="s">
        <v>21</v>
      </c>
      <c r="I579" s="12" t="s">
        <v>23</v>
      </c>
      <c r="J579" s="12" t="s">
        <v>1709</v>
      </c>
      <c r="K579" s="12">
        <v>150000</v>
      </c>
      <c r="N579" s="12">
        <v>44.647060000000003</v>
      </c>
      <c r="O579" s="12" t="s">
        <v>1753</v>
      </c>
      <c r="P579" s="12" t="s">
        <v>1754</v>
      </c>
      <c r="Q579" s="12" t="s">
        <v>1971</v>
      </c>
      <c r="R579" s="12">
        <v>20024.998291485401</v>
      </c>
      <c r="S579" s="12">
        <v>20024.998291485401</v>
      </c>
      <c r="T579" s="12">
        <v>894.05727999999999</v>
      </c>
      <c r="U579" s="12">
        <v>20.53037302514614</v>
      </c>
      <c r="V579" s="12">
        <v>20.53037302514614</v>
      </c>
      <c r="W579" s="12">
        <v>58.52</v>
      </c>
      <c r="X579" s="12">
        <v>58.52</v>
      </c>
      <c r="Y579" s="12" t="s">
        <v>246</v>
      </c>
      <c r="Z579" s="12" t="s">
        <v>247</v>
      </c>
      <c r="AA579" s="12" t="s">
        <v>248</v>
      </c>
      <c r="AB579" s="12">
        <v>330000</v>
      </c>
      <c r="AE579" s="12">
        <v>44.647060000000003</v>
      </c>
      <c r="AF579" s="12" t="s">
        <v>249</v>
      </c>
      <c r="AG579" s="12" t="s">
        <v>250</v>
      </c>
      <c r="AH579" s="12" t="s">
        <v>1756</v>
      </c>
      <c r="AI579" s="12">
        <v>77595.337280808002</v>
      </c>
      <c r="AJ579" s="12">
        <v>3464.4035899999999</v>
      </c>
      <c r="AK579" s="12">
        <v>78.965139625361601</v>
      </c>
      <c r="AL579" s="12">
        <v>78.965139625361601</v>
      </c>
      <c r="AM579" s="12">
        <v>58.96</v>
      </c>
      <c r="AN579" s="12">
        <v>58.96</v>
      </c>
      <c r="AO579" s="12" t="s">
        <v>256</v>
      </c>
      <c r="AP579" s="12" t="s">
        <v>257</v>
      </c>
      <c r="AQ579" s="12" t="s">
        <v>258</v>
      </c>
      <c r="AR579" s="12">
        <v>200000</v>
      </c>
      <c r="AU579" s="12">
        <v>37.950000000000003</v>
      </c>
      <c r="AV579" s="12" t="s">
        <v>249</v>
      </c>
      <c r="AW579" s="12" t="s">
        <v>250</v>
      </c>
      <c r="AX579" s="12" t="s">
        <v>255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</row>
    <row r="580" spans="1:72" x14ac:dyDescent="0.25">
      <c r="A580" s="12" t="s">
        <v>240</v>
      </c>
      <c r="B580" s="12" t="s">
        <v>169</v>
      </c>
      <c r="C580" s="12" t="s">
        <v>170</v>
      </c>
      <c r="D580" s="12" t="s">
        <v>300</v>
      </c>
      <c r="E580" s="12">
        <v>82.11412</v>
      </c>
      <c r="F580" s="12" t="s">
        <v>1627</v>
      </c>
      <c r="G580" s="12" t="s">
        <v>1628</v>
      </c>
      <c r="H580" s="12" t="s">
        <v>15</v>
      </c>
      <c r="I580" s="12" t="s">
        <v>17</v>
      </c>
      <c r="J580" s="12" t="s">
        <v>1709</v>
      </c>
      <c r="K580" s="12">
        <v>150000</v>
      </c>
      <c r="N580" s="12">
        <v>82.11412</v>
      </c>
      <c r="O580" s="12" t="s">
        <v>1714</v>
      </c>
      <c r="P580" s="12" t="s">
        <v>1715</v>
      </c>
      <c r="Q580" s="12" t="s">
        <v>1972</v>
      </c>
      <c r="R580" s="12">
        <v>35489.366710864488</v>
      </c>
      <c r="S580" s="12">
        <v>35489.366710864488</v>
      </c>
      <c r="T580" s="12">
        <v>2914.17803</v>
      </c>
      <c r="U580" s="12">
        <v>42.347520216927997</v>
      </c>
      <c r="V580" s="12">
        <v>42.347520216927997</v>
      </c>
      <c r="W580" s="12">
        <v>50.28</v>
      </c>
      <c r="X580" s="12">
        <v>50.28</v>
      </c>
      <c r="Y580" s="12" t="s">
        <v>246</v>
      </c>
      <c r="Z580" s="12" t="s">
        <v>247</v>
      </c>
      <c r="AA580" s="12" t="s">
        <v>248</v>
      </c>
      <c r="AB580" s="12">
        <v>330000</v>
      </c>
      <c r="AE580" s="12">
        <v>82.11412</v>
      </c>
      <c r="AF580" s="12" t="s">
        <v>249</v>
      </c>
      <c r="AG580" s="12" t="s">
        <v>250</v>
      </c>
      <c r="AH580" s="12" t="s">
        <v>1717</v>
      </c>
      <c r="AI580" s="12">
        <v>83635.64339466262</v>
      </c>
      <c r="AJ580" s="12">
        <v>6867.6670599999998</v>
      </c>
      <c r="AK580" s="12">
        <v>82.957548761313234</v>
      </c>
      <c r="AL580" s="12">
        <v>82.957548761313234</v>
      </c>
      <c r="AM580" s="12">
        <v>60.49</v>
      </c>
      <c r="AN580" s="12">
        <v>60.49</v>
      </c>
      <c r="AO580" s="12" t="s">
        <v>252</v>
      </c>
      <c r="AP580" s="12" t="s">
        <v>253</v>
      </c>
      <c r="AQ580" s="12" t="s">
        <v>254</v>
      </c>
      <c r="AR580" s="12">
        <v>130000</v>
      </c>
      <c r="AU580" s="12">
        <v>69.796999999999997</v>
      </c>
      <c r="AV580" s="12" t="s">
        <v>249</v>
      </c>
      <c r="AW580" s="12" t="s">
        <v>250</v>
      </c>
      <c r="AX580" s="12" t="s">
        <v>255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>
        <v>0</v>
      </c>
      <c r="BE580" s="12" t="s">
        <v>256</v>
      </c>
      <c r="BF580" s="12" t="s">
        <v>257</v>
      </c>
      <c r="BG580" s="12" t="s">
        <v>258</v>
      </c>
      <c r="BH580" s="12">
        <v>200000</v>
      </c>
      <c r="BK580" s="12">
        <v>10.46955</v>
      </c>
      <c r="BL580" s="12" t="s">
        <v>249</v>
      </c>
      <c r="BM580" s="12" t="s">
        <v>250</v>
      </c>
      <c r="BN580" s="12" t="s">
        <v>255</v>
      </c>
      <c r="BO580" s="12">
        <v>0</v>
      </c>
      <c r="BP580" s="12">
        <v>0</v>
      </c>
      <c r="BQ580" s="12">
        <v>0</v>
      </c>
      <c r="BR580" s="12">
        <v>0</v>
      </c>
      <c r="BS580" s="12">
        <v>0</v>
      </c>
      <c r="BT580" s="12">
        <v>0</v>
      </c>
    </row>
    <row r="581" spans="1:72" x14ac:dyDescent="0.25">
      <c r="A581" s="12" t="s">
        <v>240</v>
      </c>
      <c r="B581" s="12" t="s">
        <v>169</v>
      </c>
      <c r="C581" s="12" t="s">
        <v>170</v>
      </c>
      <c r="D581" s="12" t="s">
        <v>300</v>
      </c>
      <c r="E581" s="12">
        <v>117.30588</v>
      </c>
      <c r="F581" s="12" t="s">
        <v>1627</v>
      </c>
      <c r="G581" s="12" t="s">
        <v>1628</v>
      </c>
      <c r="H581" s="12" t="s">
        <v>15</v>
      </c>
      <c r="I581" s="12" t="s">
        <v>17</v>
      </c>
      <c r="J581" s="12" t="s">
        <v>1709</v>
      </c>
      <c r="K581" s="12">
        <v>150000</v>
      </c>
      <c r="N581" s="12">
        <v>117.30588</v>
      </c>
      <c r="O581" s="12" t="s">
        <v>1714</v>
      </c>
      <c r="P581" s="12" t="s">
        <v>1715</v>
      </c>
      <c r="Q581" s="12" t="s">
        <v>1972</v>
      </c>
      <c r="R581" s="12">
        <v>35489.366710864488</v>
      </c>
      <c r="S581" s="12">
        <v>35489.366710864488</v>
      </c>
      <c r="T581" s="12">
        <v>4163.1114799999996</v>
      </c>
      <c r="U581" s="12">
        <v>42.347520216927997</v>
      </c>
      <c r="V581" s="12">
        <v>42.347520216927997</v>
      </c>
      <c r="W581" s="12">
        <v>50.28</v>
      </c>
      <c r="X581" s="12">
        <v>50.28</v>
      </c>
      <c r="Y581" s="12" t="s">
        <v>246</v>
      </c>
      <c r="Z581" s="12" t="s">
        <v>247</v>
      </c>
      <c r="AA581" s="12" t="s">
        <v>248</v>
      </c>
      <c r="AB581" s="12">
        <v>330000</v>
      </c>
      <c r="AE581" s="12">
        <v>117.30588</v>
      </c>
      <c r="AF581" s="12" t="s">
        <v>249</v>
      </c>
      <c r="AG581" s="12" t="s">
        <v>250</v>
      </c>
      <c r="AH581" s="12" t="s">
        <v>1717</v>
      </c>
      <c r="AI581" s="12">
        <v>83635.64339466262</v>
      </c>
      <c r="AJ581" s="12">
        <v>9810.9529500000008</v>
      </c>
      <c r="AK581" s="12">
        <v>82.957548761313234</v>
      </c>
      <c r="AL581" s="12">
        <v>82.957548761313234</v>
      </c>
      <c r="AM581" s="12">
        <v>60.49</v>
      </c>
      <c r="AN581" s="12">
        <v>60.49</v>
      </c>
      <c r="AO581" s="12" t="s">
        <v>256</v>
      </c>
      <c r="AP581" s="12" t="s">
        <v>257</v>
      </c>
      <c r="AQ581" s="12" t="s">
        <v>258</v>
      </c>
      <c r="AR581" s="12">
        <v>200000</v>
      </c>
      <c r="AU581" s="12">
        <v>99.71</v>
      </c>
      <c r="AV581" s="12" t="s">
        <v>249</v>
      </c>
      <c r="AW581" s="12" t="s">
        <v>250</v>
      </c>
      <c r="AX581" s="12" t="s">
        <v>255</v>
      </c>
      <c r="AY581" s="12">
        <v>0</v>
      </c>
      <c r="AZ581" s="12">
        <v>0</v>
      </c>
      <c r="BA581" s="12">
        <v>0</v>
      </c>
      <c r="BB581" s="12">
        <v>0</v>
      </c>
      <c r="BC581" s="12">
        <v>0</v>
      </c>
      <c r="BD581" s="12">
        <v>0</v>
      </c>
    </row>
    <row r="582" spans="1:72" hidden="1" x14ac:dyDescent="0.25">
      <c r="A582" s="12" t="s">
        <v>240</v>
      </c>
      <c r="B582" s="12" t="s">
        <v>1630</v>
      </c>
      <c r="C582" s="12" t="s">
        <v>1631</v>
      </c>
      <c r="D582" s="12" t="s">
        <v>322</v>
      </c>
      <c r="E582" s="12">
        <v>99.325879999999998</v>
      </c>
      <c r="F582" s="12" t="s">
        <v>1632</v>
      </c>
      <c r="G582" s="12" t="s">
        <v>1633</v>
      </c>
      <c r="H582" s="12" t="s">
        <v>18</v>
      </c>
      <c r="I582" s="12" t="s">
        <v>20</v>
      </c>
      <c r="J582" s="12" t="s">
        <v>1709</v>
      </c>
      <c r="K582" s="12">
        <v>100000</v>
      </c>
      <c r="N582" s="12">
        <v>99.325879999999998</v>
      </c>
      <c r="O582" s="12" t="s">
        <v>1726</v>
      </c>
      <c r="P582" s="12" t="s">
        <v>1727</v>
      </c>
      <c r="Q582" s="12" t="s">
        <v>1973</v>
      </c>
      <c r="R582" s="12">
        <v>32944.341233821993</v>
      </c>
      <c r="S582" s="12">
        <v>32944.341233821993</v>
      </c>
      <c r="T582" s="12">
        <v>3272.2257599999998</v>
      </c>
      <c r="U582" s="12">
        <v>31.769141177995468</v>
      </c>
      <c r="V582" s="12">
        <v>31.769141177995468</v>
      </c>
      <c r="W582" s="12">
        <v>62.22</v>
      </c>
      <c r="X582" s="12">
        <v>62.22</v>
      </c>
      <c r="Y582" s="12" t="s">
        <v>246</v>
      </c>
      <c r="Z582" s="12" t="s">
        <v>247</v>
      </c>
      <c r="AA582" s="12" t="s">
        <v>248</v>
      </c>
      <c r="AB582" s="12">
        <v>330000</v>
      </c>
      <c r="AE582" s="12">
        <v>99.325879999999998</v>
      </c>
      <c r="AF582" s="12" t="s">
        <v>249</v>
      </c>
      <c r="AG582" s="12" t="s">
        <v>250</v>
      </c>
      <c r="AH582" s="12" t="s">
        <v>1729</v>
      </c>
      <c r="AI582" s="12">
        <v>72807.185909893757</v>
      </c>
      <c r="AJ582" s="12">
        <v>7231.6379800000004</v>
      </c>
      <c r="AK582" s="12">
        <v>80.117866425938217</v>
      </c>
      <c r="AL582" s="12">
        <v>80.117866425938217</v>
      </c>
      <c r="AM582" s="12">
        <v>54.53</v>
      </c>
      <c r="AN582" s="12">
        <v>54.53</v>
      </c>
      <c r="AO582" s="12" t="s">
        <v>252</v>
      </c>
      <c r="AP582" s="12" t="s">
        <v>253</v>
      </c>
      <c r="AQ582" s="12" t="s">
        <v>254</v>
      </c>
      <c r="AR582" s="12">
        <v>130000</v>
      </c>
      <c r="AU582" s="12">
        <v>84.427000000000007</v>
      </c>
      <c r="AV582" s="12" t="s">
        <v>249</v>
      </c>
      <c r="AW582" s="12" t="s">
        <v>250</v>
      </c>
      <c r="AX582" s="12" t="s">
        <v>255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  <c r="BE582" s="12" t="s">
        <v>256</v>
      </c>
      <c r="BF582" s="12" t="s">
        <v>257</v>
      </c>
      <c r="BG582" s="12" t="s">
        <v>258</v>
      </c>
      <c r="BH582" s="12">
        <v>200000</v>
      </c>
      <c r="BK582" s="12">
        <v>12.66405</v>
      </c>
      <c r="BL582" s="12" t="s">
        <v>249</v>
      </c>
      <c r="BM582" s="12" t="s">
        <v>250</v>
      </c>
      <c r="BN582" s="12" t="s">
        <v>255</v>
      </c>
      <c r="BO582" s="12">
        <v>0</v>
      </c>
      <c r="BP582" s="12">
        <v>0</v>
      </c>
      <c r="BQ582" s="12">
        <v>0</v>
      </c>
      <c r="BR582" s="12">
        <v>0</v>
      </c>
      <c r="BS582" s="12">
        <v>0</v>
      </c>
      <c r="BT582" s="12">
        <v>0</v>
      </c>
    </row>
    <row r="583" spans="1:72" hidden="1" x14ac:dyDescent="0.25">
      <c r="A583" s="12" t="s">
        <v>240</v>
      </c>
      <c r="B583" s="12" t="s">
        <v>1630</v>
      </c>
      <c r="C583" s="12" t="s">
        <v>1631</v>
      </c>
      <c r="D583" s="12" t="s">
        <v>322</v>
      </c>
      <c r="E583" s="12">
        <v>141.89411999999999</v>
      </c>
      <c r="F583" s="12" t="s">
        <v>1632</v>
      </c>
      <c r="G583" s="12" t="s">
        <v>1633</v>
      </c>
      <c r="H583" s="12" t="s">
        <v>18</v>
      </c>
      <c r="I583" s="12" t="s">
        <v>20</v>
      </c>
      <c r="J583" s="12" t="s">
        <v>1709</v>
      </c>
      <c r="K583" s="12">
        <v>100000</v>
      </c>
      <c r="N583" s="12">
        <v>141.89411999999999</v>
      </c>
      <c r="O583" s="12" t="s">
        <v>1726</v>
      </c>
      <c r="P583" s="12" t="s">
        <v>1727</v>
      </c>
      <c r="Q583" s="12" t="s">
        <v>1973</v>
      </c>
      <c r="R583" s="12">
        <v>32944.341233821993</v>
      </c>
      <c r="S583" s="12">
        <v>32944.341233821993</v>
      </c>
      <c r="T583" s="12">
        <v>4674.6082299999998</v>
      </c>
      <c r="U583" s="12">
        <v>31.769141177995468</v>
      </c>
      <c r="V583" s="12">
        <v>31.769141177995468</v>
      </c>
      <c r="W583" s="12">
        <v>62.22</v>
      </c>
      <c r="X583" s="12">
        <v>62.22</v>
      </c>
      <c r="Y583" s="12" t="s">
        <v>246</v>
      </c>
      <c r="Z583" s="12" t="s">
        <v>247</v>
      </c>
      <c r="AA583" s="12" t="s">
        <v>248</v>
      </c>
      <c r="AB583" s="12">
        <v>330000</v>
      </c>
      <c r="AE583" s="12">
        <v>141.89411999999999</v>
      </c>
      <c r="AF583" s="12" t="s">
        <v>249</v>
      </c>
      <c r="AG583" s="12" t="s">
        <v>250</v>
      </c>
      <c r="AH583" s="12" t="s">
        <v>1729</v>
      </c>
      <c r="AI583" s="12">
        <v>72807.185909893757</v>
      </c>
      <c r="AJ583" s="12">
        <v>10330.911410000001</v>
      </c>
      <c r="AK583" s="12">
        <v>80.117866425938217</v>
      </c>
      <c r="AL583" s="12">
        <v>80.117866425938217</v>
      </c>
      <c r="AM583" s="12">
        <v>54.53</v>
      </c>
      <c r="AN583" s="12">
        <v>54.53</v>
      </c>
      <c r="AO583" s="12" t="s">
        <v>256</v>
      </c>
      <c r="AP583" s="12" t="s">
        <v>257</v>
      </c>
      <c r="AQ583" s="12" t="s">
        <v>258</v>
      </c>
      <c r="AR583" s="12">
        <v>200000</v>
      </c>
      <c r="AU583" s="12">
        <v>120.61</v>
      </c>
      <c r="AV583" s="12" t="s">
        <v>249</v>
      </c>
      <c r="AW583" s="12" t="s">
        <v>250</v>
      </c>
      <c r="AX583" s="12" t="s">
        <v>255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</row>
    <row r="584" spans="1:72" hidden="1" x14ac:dyDescent="0.25">
      <c r="A584" s="12" t="s">
        <v>240</v>
      </c>
      <c r="B584" s="12" t="s">
        <v>1635</v>
      </c>
      <c r="C584" s="12" t="s">
        <v>1636</v>
      </c>
      <c r="D584" s="12" t="s">
        <v>424</v>
      </c>
      <c r="E584" s="12">
        <v>113.98882</v>
      </c>
      <c r="F584" s="12" t="s">
        <v>1637</v>
      </c>
      <c r="G584" s="12" t="s">
        <v>1638</v>
      </c>
      <c r="H584" s="12" t="s">
        <v>18</v>
      </c>
      <c r="I584" s="12" t="s">
        <v>20</v>
      </c>
      <c r="J584" s="12" t="s">
        <v>1709</v>
      </c>
      <c r="K584" s="12">
        <v>100000</v>
      </c>
      <c r="N584" s="12">
        <v>113.98882</v>
      </c>
      <c r="O584" s="12" t="s">
        <v>1726</v>
      </c>
      <c r="P584" s="12" t="s">
        <v>1727</v>
      </c>
      <c r="Q584" s="12" t="s">
        <v>1974</v>
      </c>
      <c r="R584" s="12">
        <v>70128.209932254977</v>
      </c>
      <c r="S584" s="12">
        <v>70128.209932254977</v>
      </c>
      <c r="T584" s="12">
        <v>7993.8321500000002</v>
      </c>
      <c r="U584" s="12">
        <v>69.728440129250018</v>
      </c>
      <c r="V584" s="12">
        <v>69.728440129250018</v>
      </c>
      <c r="W584" s="12">
        <v>60.34</v>
      </c>
      <c r="X584" s="12">
        <v>60.34</v>
      </c>
      <c r="Y584" s="12" t="s">
        <v>246</v>
      </c>
      <c r="Z584" s="12" t="s">
        <v>247</v>
      </c>
      <c r="AA584" s="12" t="s">
        <v>248</v>
      </c>
      <c r="AB584" s="12">
        <v>330000</v>
      </c>
      <c r="AE584" s="12">
        <v>113.98882</v>
      </c>
      <c r="AF584" s="12" t="s">
        <v>249</v>
      </c>
      <c r="AG584" s="12" t="s">
        <v>250</v>
      </c>
      <c r="AH584" s="12" t="s">
        <v>1729</v>
      </c>
      <c r="AI584" s="12">
        <v>72807.185909893757</v>
      </c>
      <c r="AJ584" s="12">
        <v>8299.2054700000008</v>
      </c>
      <c r="AK584" s="12">
        <v>80.117866425938217</v>
      </c>
      <c r="AL584" s="12">
        <v>80.117866425938217</v>
      </c>
      <c r="AM584" s="12">
        <v>54.53</v>
      </c>
      <c r="AN584" s="12">
        <v>54.53</v>
      </c>
      <c r="AO584" s="12" t="s">
        <v>252</v>
      </c>
      <c r="AP584" s="12" t="s">
        <v>253</v>
      </c>
      <c r="AQ584" s="12" t="s">
        <v>254</v>
      </c>
      <c r="AR584" s="12">
        <v>130000</v>
      </c>
      <c r="AU584" s="12">
        <v>96.890500000000003</v>
      </c>
      <c r="AV584" s="12" t="s">
        <v>249</v>
      </c>
      <c r="AW584" s="12" t="s">
        <v>250</v>
      </c>
      <c r="AX584" s="12" t="s">
        <v>255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2" t="s">
        <v>256</v>
      </c>
      <c r="BF584" s="12" t="s">
        <v>257</v>
      </c>
      <c r="BG584" s="12" t="s">
        <v>258</v>
      </c>
      <c r="BH584" s="12">
        <v>200000</v>
      </c>
      <c r="BK584" s="12">
        <v>14.533580000000001</v>
      </c>
      <c r="BL584" s="12" t="s">
        <v>249</v>
      </c>
      <c r="BM584" s="12" t="s">
        <v>250</v>
      </c>
      <c r="BN584" s="12" t="s">
        <v>255</v>
      </c>
      <c r="BO584" s="12">
        <v>0</v>
      </c>
      <c r="BP584" s="12">
        <v>0</v>
      </c>
      <c r="BQ584" s="12">
        <v>0</v>
      </c>
      <c r="BR584" s="12">
        <v>0</v>
      </c>
      <c r="BS584" s="12">
        <v>0</v>
      </c>
      <c r="BT584" s="12">
        <v>0</v>
      </c>
    </row>
    <row r="585" spans="1:72" hidden="1" x14ac:dyDescent="0.25">
      <c r="A585" s="12" t="s">
        <v>240</v>
      </c>
      <c r="B585" s="12" t="s">
        <v>1635</v>
      </c>
      <c r="C585" s="12" t="s">
        <v>1636</v>
      </c>
      <c r="D585" s="12" t="s">
        <v>424</v>
      </c>
      <c r="E585" s="12">
        <v>162.84118000000001</v>
      </c>
      <c r="F585" s="12" t="s">
        <v>1637</v>
      </c>
      <c r="G585" s="12" t="s">
        <v>1638</v>
      </c>
      <c r="H585" s="12" t="s">
        <v>18</v>
      </c>
      <c r="I585" s="12" t="s">
        <v>20</v>
      </c>
      <c r="J585" s="12" t="s">
        <v>1709</v>
      </c>
      <c r="K585" s="12">
        <v>100000</v>
      </c>
      <c r="N585" s="12">
        <v>162.84118000000001</v>
      </c>
      <c r="O585" s="12" t="s">
        <v>1726</v>
      </c>
      <c r="P585" s="12" t="s">
        <v>1727</v>
      </c>
      <c r="Q585" s="12" t="s">
        <v>1974</v>
      </c>
      <c r="R585" s="12">
        <v>70128.209932254977</v>
      </c>
      <c r="S585" s="12">
        <v>70128.209932254977</v>
      </c>
      <c r="T585" s="12">
        <v>11419.76021</v>
      </c>
      <c r="U585" s="12">
        <v>69.728440129250018</v>
      </c>
      <c r="V585" s="12">
        <v>69.728440129250018</v>
      </c>
      <c r="W585" s="12">
        <v>60.34</v>
      </c>
      <c r="X585" s="12">
        <v>60.34</v>
      </c>
      <c r="Y585" s="12" t="s">
        <v>246</v>
      </c>
      <c r="Z585" s="12" t="s">
        <v>247</v>
      </c>
      <c r="AA585" s="12" t="s">
        <v>248</v>
      </c>
      <c r="AB585" s="12">
        <v>330000</v>
      </c>
      <c r="AE585" s="12">
        <v>162.84118000000001</v>
      </c>
      <c r="AF585" s="12" t="s">
        <v>249</v>
      </c>
      <c r="AG585" s="12" t="s">
        <v>250</v>
      </c>
      <c r="AH585" s="12" t="s">
        <v>1729</v>
      </c>
      <c r="AI585" s="12">
        <v>72807.185909893757</v>
      </c>
      <c r="AJ585" s="12">
        <v>11856.007809999999</v>
      </c>
      <c r="AK585" s="12">
        <v>80.117866425938217</v>
      </c>
      <c r="AL585" s="12">
        <v>80.117866425938217</v>
      </c>
      <c r="AM585" s="12">
        <v>54.53</v>
      </c>
      <c r="AN585" s="12">
        <v>54.53</v>
      </c>
      <c r="AO585" s="12" t="s">
        <v>256</v>
      </c>
      <c r="AP585" s="12" t="s">
        <v>257</v>
      </c>
      <c r="AQ585" s="12" t="s">
        <v>258</v>
      </c>
      <c r="AR585" s="12">
        <v>200000</v>
      </c>
      <c r="AU585" s="12">
        <v>138.41499999999999</v>
      </c>
      <c r="AV585" s="12" t="s">
        <v>249</v>
      </c>
      <c r="AW585" s="12" t="s">
        <v>250</v>
      </c>
      <c r="AX585" s="12" t="s">
        <v>255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</row>
    <row r="586" spans="1:72" hidden="1" x14ac:dyDescent="0.25">
      <c r="A586" s="12" t="s">
        <v>240</v>
      </c>
      <c r="B586" s="12" t="s">
        <v>1640</v>
      </c>
      <c r="C586" s="12" t="s">
        <v>1641</v>
      </c>
      <c r="D586" s="12" t="s">
        <v>366</v>
      </c>
      <c r="E586" s="12">
        <v>407.05412000000001</v>
      </c>
      <c r="F586" s="12" t="s">
        <v>1642</v>
      </c>
      <c r="G586" s="12" t="s">
        <v>1643</v>
      </c>
      <c r="H586" s="12" t="s">
        <v>27</v>
      </c>
      <c r="I586" s="12" t="s">
        <v>29</v>
      </c>
      <c r="J586" s="12" t="s">
        <v>1709</v>
      </c>
      <c r="K586" s="12">
        <v>50000</v>
      </c>
      <c r="N586" s="12">
        <v>407.05412000000001</v>
      </c>
      <c r="O586" s="12" t="s">
        <v>1759</v>
      </c>
      <c r="P586" s="12" t="s">
        <v>1760</v>
      </c>
      <c r="Q586" s="12" t="s">
        <v>1975</v>
      </c>
      <c r="R586" s="12">
        <v>3299.2208296229142</v>
      </c>
      <c r="S586" s="12">
        <v>3299.2208296229142</v>
      </c>
      <c r="T586" s="12">
        <v>1342.9614200000001</v>
      </c>
      <c r="U586" s="12">
        <v>5.70279395760637</v>
      </c>
      <c r="V586" s="12">
        <v>5.70279395760637</v>
      </c>
      <c r="W586" s="12">
        <v>34.71</v>
      </c>
      <c r="X586" s="12">
        <v>34.71</v>
      </c>
      <c r="Y586" s="12" t="s">
        <v>246</v>
      </c>
      <c r="Z586" s="12" t="s">
        <v>247</v>
      </c>
      <c r="AA586" s="12" t="s">
        <v>248</v>
      </c>
      <c r="AB586" s="12">
        <v>330000</v>
      </c>
      <c r="AE586" s="12">
        <v>407.05412000000001</v>
      </c>
      <c r="AF586" s="12" t="s">
        <v>249</v>
      </c>
      <c r="AG586" s="12" t="s">
        <v>250</v>
      </c>
      <c r="AH586" s="12" t="s">
        <v>1762</v>
      </c>
      <c r="AI586" s="12">
        <v>185603.43542939529</v>
      </c>
      <c r="AJ586" s="12">
        <v>75550.642640000005</v>
      </c>
      <c r="AK586" s="12">
        <v>171.94796859486169</v>
      </c>
      <c r="AL586" s="12">
        <v>171.94796859486169</v>
      </c>
      <c r="AM586" s="12">
        <v>64.760000000000005</v>
      </c>
      <c r="AN586" s="12">
        <v>64.760000000000005</v>
      </c>
      <c r="AO586" s="12" t="s">
        <v>252</v>
      </c>
      <c r="AP586" s="12" t="s">
        <v>253</v>
      </c>
      <c r="AQ586" s="12" t="s">
        <v>254</v>
      </c>
      <c r="AR586" s="12">
        <v>130000</v>
      </c>
      <c r="AU586" s="12">
        <v>345.99599999999998</v>
      </c>
      <c r="AV586" s="12" t="s">
        <v>249</v>
      </c>
      <c r="AW586" s="12" t="s">
        <v>250</v>
      </c>
      <c r="AX586" s="12" t="s">
        <v>255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2" t="s">
        <v>256</v>
      </c>
      <c r="BF586" s="12" t="s">
        <v>257</v>
      </c>
      <c r="BG586" s="12" t="s">
        <v>258</v>
      </c>
      <c r="BH586" s="12">
        <v>200000</v>
      </c>
      <c r="BK586" s="12">
        <v>51.8994</v>
      </c>
      <c r="BL586" s="12" t="s">
        <v>249</v>
      </c>
      <c r="BM586" s="12" t="s">
        <v>250</v>
      </c>
      <c r="BN586" s="12" t="s">
        <v>255</v>
      </c>
      <c r="BO586" s="12">
        <v>0</v>
      </c>
      <c r="BP586" s="12">
        <v>0</v>
      </c>
      <c r="BQ586" s="12">
        <v>0</v>
      </c>
      <c r="BR586" s="12">
        <v>0</v>
      </c>
      <c r="BS586" s="12">
        <v>0</v>
      </c>
      <c r="BT586" s="12">
        <v>0</v>
      </c>
    </row>
    <row r="587" spans="1:72" hidden="1" x14ac:dyDescent="0.25">
      <c r="A587" s="12" t="s">
        <v>240</v>
      </c>
      <c r="B587" s="12" t="s">
        <v>1640</v>
      </c>
      <c r="C587" s="12" t="s">
        <v>1641</v>
      </c>
      <c r="D587" s="12" t="s">
        <v>366</v>
      </c>
      <c r="E587" s="12">
        <v>581.50588000000005</v>
      </c>
      <c r="F587" s="12" t="s">
        <v>1642</v>
      </c>
      <c r="G587" s="12" t="s">
        <v>1643</v>
      </c>
      <c r="H587" s="12" t="s">
        <v>27</v>
      </c>
      <c r="I587" s="12" t="s">
        <v>29</v>
      </c>
      <c r="J587" s="12" t="s">
        <v>1709</v>
      </c>
      <c r="K587" s="12">
        <v>50000</v>
      </c>
      <c r="N587" s="12">
        <v>581.50588000000005</v>
      </c>
      <c r="O587" s="12" t="s">
        <v>1759</v>
      </c>
      <c r="P587" s="12" t="s">
        <v>1760</v>
      </c>
      <c r="Q587" s="12" t="s">
        <v>1975</v>
      </c>
      <c r="R587" s="12">
        <v>3299.2208296229142</v>
      </c>
      <c r="S587" s="12">
        <v>3299.2208296229142</v>
      </c>
      <c r="T587" s="12">
        <v>1918.51632</v>
      </c>
      <c r="U587" s="12">
        <v>5.70279395760637</v>
      </c>
      <c r="V587" s="12">
        <v>5.70279395760637</v>
      </c>
      <c r="W587" s="12">
        <v>34.71</v>
      </c>
      <c r="X587" s="12">
        <v>34.71</v>
      </c>
      <c r="Y587" s="12" t="s">
        <v>246</v>
      </c>
      <c r="Z587" s="12" t="s">
        <v>247</v>
      </c>
      <c r="AA587" s="12" t="s">
        <v>248</v>
      </c>
      <c r="AB587" s="12">
        <v>330000</v>
      </c>
      <c r="AE587" s="12">
        <v>581.50588000000005</v>
      </c>
      <c r="AF587" s="12" t="s">
        <v>249</v>
      </c>
      <c r="AG587" s="12" t="s">
        <v>250</v>
      </c>
      <c r="AH587" s="12" t="s">
        <v>1762</v>
      </c>
      <c r="AI587" s="12">
        <v>185603.43542939529</v>
      </c>
      <c r="AJ587" s="12">
        <v>107929.48949000001</v>
      </c>
      <c r="AK587" s="12">
        <v>171.94796859486169</v>
      </c>
      <c r="AL587" s="12">
        <v>171.94796859486169</v>
      </c>
      <c r="AM587" s="12">
        <v>64.760000000000005</v>
      </c>
      <c r="AN587" s="12">
        <v>64.760000000000005</v>
      </c>
      <c r="AO587" s="12" t="s">
        <v>256</v>
      </c>
      <c r="AP587" s="12" t="s">
        <v>257</v>
      </c>
      <c r="AQ587" s="12" t="s">
        <v>258</v>
      </c>
      <c r="AR587" s="12">
        <v>200000</v>
      </c>
      <c r="AU587" s="12">
        <v>494.28</v>
      </c>
      <c r="AV587" s="12" t="s">
        <v>249</v>
      </c>
      <c r="AW587" s="12" t="s">
        <v>250</v>
      </c>
      <c r="AX587" s="12" t="s">
        <v>255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</row>
    <row r="588" spans="1:72" hidden="1" x14ac:dyDescent="0.25">
      <c r="A588" s="12" t="s">
        <v>240</v>
      </c>
      <c r="B588" s="12" t="s">
        <v>1645</v>
      </c>
      <c r="C588" s="12" t="s">
        <v>1646</v>
      </c>
      <c r="D588" s="12" t="s">
        <v>386</v>
      </c>
      <c r="E588" s="12">
        <v>1376.5005900000001</v>
      </c>
      <c r="F588" s="12" t="s">
        <v>1647</v>
      </c>
      <c r="G588" s="12" t="s">
        <v>1648</v>
      </c>
      <c r="H588" s="12" t="s">
        <v>21</v>
      </c>
      <c r="I588" s="12" t="s">
        <v>23</v>
      </c>
      <c r="J588" s="12" t="s">
        <v>1709</v>
      </c>
      <c r="K588" s="12">
        <v>150000</v>
      </c>
      <c r="N588" s="12">
        <v>1376.5005900000001</v>
      </c>
      <c r="O588" s="12" t="s">
        <v>1753</v>
      </c>
      <c r="P588" s="12" t="s">
        <v>1754</v>
      </c>
      <c r="Q588" s="12" t="s">
        <v>1976</v>
      </c>
      <c r="R588" s="12">
        <v>3897.053153709679</v>
      </c>
      <c r="S588" s="12">
        <v>3897.053153709679</v>
      </c>
      <c r="T588" s="12">
        <v>5364.2959600000004</v>
      </c>
      <c r="U588" s="12">
        <v>6.8201207318927093</v>
      </c>
      <c r="V588" s="12">
        <v>6.8201207318927093</v>
      </c>
      <c r="W588" s="12">
        <v>34.28</v>
      </c>
      <c r="X588" s="12">
        <v>34.28</v>
      </c>
      <c r="Y588" s="12" t="s">
        <v>246</v>
      </c>
      <c r="Z588" s="12" t="s">
        <v>247</v>
      </c>
      <c r="AA588" s="12" t="s">
        <v>248</v>
      </c>
      <c r="AB588" s="12">
        <v>330000</v>
      </c>
      <c r="AE588" s="12">
        <v>1376.5005900000001</v>
      </c>
      <c r="AF588" s="12" t="s">
        <v>249</v>
      </c>
      <c r="AG588" s="12" t="s">
        <v>250</v>
      </c>
      <c r="AH588" s="12" t="s">
        <v>1756</v>
      </c>
      <c r="AI588" s="12">
        <v>77595.337280808002</v>
      </c>
      <c r="AJ588" s="12">
        <v>106810.02741</v>
      </c>
      <c r="AK588" s="12">
        <v>78.965139625361601</v>
      </c>
      <c r="AL588" s="12">
        <v>78.965139625361601</v>
      </c>
      <c r="AM588" s="12">
        <v>58.96</v>
      </c>
      <c r="AN588" s="12">
        <v>58.96</v>
      </c>
      <c r="AO588" s="12" t="s">
        <v>252</v>
      </c>
      <c r="AP588" s="12" t="s">
        <v>253</v>
      </c>
      <c r="AQ588" s="12" t="s">
        <v>254</v>
      </c>
      <c r="AR588" s="12">
        <v>130000</v>
      </c>
      <c r="AU588" s="12">
        <v>1170.0255</v>
      </c>
      <c r="AV588" s="12" t="s">
        <v>249</v>
      </c>
      <c r="AW588" s="12" t="s">
        <v>250</v>
      </c>
      <c r="AX588" s="12" t="s">
        <v>255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2" t="s">
        <v>256</v>
      </c>
      <c r="BF588" s="12" t="s">
        <v>257</v>
      </c>
      <c r="BG588" s="12" t="s">
        <v>258</v>
      </c>
      <c r="BH588" s="12">
        <v>200000</v>
      </c>
      <c r="BK588" s="12">
        <v>175.50382999999999</v>
      </c>
      <c r="BL588" s="12" t="s">
        <v>249</v>
      </c>
      <c r="BM588" s="12" t="s">
        <v>250</v>
      </c>
      <c r="BN588" s="12" t="s">
        <v>255</v>
      </c>
      <c r="BO588" s="12">
        <v>0</v>
      </c>
      <c r="BP588" s="12">
        <v>0</v>
      </c>
      <c r="BQ588" s="12">
        <v>0</v>
      </c>
      <c r="BR588" s="12">
        <v>0</v>
      </c>
      <c r="BS588" s="12">
        <v>0</v>
      </c>
      <c r="BT588" s="12">
        <v>0</v>
      </c>
    </row>
    <row r="589" spans="1:72" hidden="1" x14ac:dyDescent="0.25">
      <c r="A589" s="12" t="s">
        <v>240</v>
      </c>
      <c r="B589" s="12" t="s">
        <v>1645</v>
      </c>
      <c r="C589" s="12" t="s">
        <v>1646</v>
      </c>
      <c r="D589" s="12" t="s">
        <v>386</v>
      </c>
      <c r="E589" s="12">
        <v>1966.42941</v>
      </c>
      <c r="F589" s="12" t="s">
        <v>1647</v>
      </c>
      <c r="G589" s="12" t="s">
        <v>1648</v>
      </c>
      <c r="H589" s="12" t="s">
        <v>21</v>
      </c>
      <c r="I589" s="12" t="s">
        <v>23</v>
      </c>
      <c r="J589" s="12" t="s">
        <v>1709</v>
      </c>
      <c r="K589" s="12">
        <v>150000</v>
      </c>
      <c r="N589" s="12">
        <v>1966.42941</v>
      </c>
      <c r="O589" s="12" t="s">
        <v>1753</v>
      </c>
      <c r="P589" s="12" t="s">
        <v>1754</v>
      </c>
      <c r="Q589" s="12" t="s">
        <v>1976</v>
      </c>
      <c r="R589" s="12">
        <v>3897.053153709679</v>
      </c>
      <c r="S589" s="12">
        <v>3897.053153709679</v>
      </c>
      <c r="T589" s="12">
        <v>7663.2799400000004</v>
      </c>
      <c r="U589" s="12">
        <v>6.8201207318927093</v>
      </c>
      <c r="V589" s="12">
        <v>6.8201207318927093</v>
      </c>
      <c r="W589" s="12">
        <v>34.28</v>
      </c>
      <c r="X589" s="12">
        <v>34.28</v>
      </c>
      <c r="Y589" s="12" t="s">
        <v>246</v>
      </c>
      <c r="Z589" s="12" t="s">
        <v>247</v>
      </c>
      <c r="AA589" s="12" t="s">
        <v>248</v>
      </c>
      <c r="AB589" s="12">
        <v>330000</v>
      </c>
      <c r="AE589" s="12">
        <v>1966.42941</v>
      </c>
      <c r="AF589" s="12" t="s">
        <v>249</v>
      </c>
      <c r="AG589" s="12" t="s">
        <v>250</v>
      </c>
      <c r="AH589" s="12" t="s">
        <v>1756</v>
      </c>
      <c r="AI589" s="12">
        <v>77595.337280808002</v>
      </c>
      <c r="AJ589" s="12">
        <v>152585.75344999999</v>
      </c>
      <c r="AK589" s="12">
        <v>78.965139625361601</v>
      </c>
      <c r="AL589" s="12">
        <v>78.965139625361601</v>
      </c>
      <c r="AM589" s="12">
        <v>58.96</v>
      </c>
      <c r="AN589" s="12">
        <v>58.96</v>
      </c>
      <c r="AO589" s="12" t="s">
        <v>256</v>
      </c>
      <c r="AP589" s="12" t="s">
        <v>257</v>
      </c>
      <c r="AQ589" s="12" t="s">
        <v>258</v>
      </c>
      <c r="AR589" s="12">
        <v>200000</v>
      </c>
      <c r="AU589" s="12">
        <v>1671.4649999999999</v>
      </c>
      <c r="AV589" s="12" t="s">
        <v>249</v>
      </c>
      <c r="AW589" s="12" t="s">
        <v>250</v>
      </c>
      <c r="AX589" s="12" t="s">
        <v>255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</row>
    <row r="590" spans="1:72" hidden="1" x14ac:dyDescent="0.25">
      <c r="A590" s="12" t="s">
        <v>240</v>
      </c>
      <c r="B590" s="12" t="s">
        <v>1650</v>
      </c>
      <c r="C590" s="12" t="s">
        <v>1651</v>
      </c>
      <c r="D590" s="12" t="s">
        <v>283</v>
      </c>
      <c r="E590" s="12">
        <v>151.58294000000001</v>
      </c>
      <c r="F590" s="12" t="s">
        <v>1652</v>
      </c>
      <c r="G590" s="12" t="s">
        <v>1653</v>
      </c>
      <c r="H590" s="12" t="s">
        <v>9</v>
      </c>
      <c r="I590" s="12" t="s">
        <v>11</v>
      </c>
      <c r="J590" s="12" t="s">
        <v>1709</v>
      </c>
      <c r="K590" s="12">
        <v>150000</v>
      </c>
      <c r="N590" s="12">
        <v>151.58294000000001</v>
      </c>
      <c r="O590" s="12" t="s">
        <v>1718</v>
      </c>
      <c r="P590" s="12" t="s">
        <v>1719</v>
      </c>
      <c r="Q590" s="12" t="s">
        <v>1977</v>
      </c>
      <c r="R590" s="12">
        <v>59518.710734317887</v>
      </c>
      <c r="S590" s="12">
        <v>59518.710734317887</v>
      </c>
      <c r="T590" s="12">
        <v>9022.0212300000003</v>
      </c>
      <c r="U590" s="12">
        <v>60.728780513971792</v>
      </c>
      <c r="V590" s="12">
        <v>60.728780513971792</v>
      </c>
      <c r="W590" s="12">
        <v>58.8</v>
      </c>
      <c r="X590" s="12">
        <v>58.8</v>
      </c>
      <c r="Y590" s="12" t="s">
        <v>246</v>
      </c>
      <c r="Z590" s="12" t="s">
        <v>247</v>
      </c>
      <c r="AA590" s="12" t="s">
        <v>248</v>
      </c>
      <c r="AB590" s="12">
        <v>330000</v>
      </c>
      <c r="AE590" s="12">
        <v>151.58294000000001</v>
      </c>
      <c r="AF590" s="12" t="s">
        <v>249</v>
      </c>
      <c r="AG590" s="12" t="s">
        <v>250</v>
      </c>
      <c r="AH590" s="12" t="s">
        <v>1721</v>
      </c>
      <c r="AI590" s="12">
        <v>112115.4742760909</v>
      </c>
      <c r="AJ590" s="12">
        <v>16994.79334</v>
      </c>
      <c r="AK590" s="12">
        <v>133.28412544522311</v>
      </c>
      <c r="AL590" s="12">
        <v>133.28412544522311</v>
      </c>
      <c r="AM590" s="12">
        <v>50.47</v>
      </c>
      <c r="AN590" s="12">
        <v>50.47</v>
      </c>
      <c r="AO590" s="12" t="s">
        <v>252</v>
      </c>
      <c r="AP590" s="12" t="s">
        <v>253</v>
      </c>
      <c r="AQ590" s="12" t="s">
        <v>254</v>
      </c>
      <c r="AR590" s="12">
        <v>130000</v>
      </c>
      <c r="AU590" s="12">
        <v>128.84549999999999</v>
      </c>
      <c r="AV590" s="12" t="s">
        <v>249</v>
      </c>
      <c r="AW590" s="12" t="s">
        <v>250</v>
      </c>
      <c r="AX590" s="12" t="s">
        <v>255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2" t="s">
        <v>256</v>
      </c>
      <c r="BF590" s="12" t="s">
        <v>257</v>
      </c>
      <c r="BG590" s="12" t="s">
        <v>258</v>
      </c>
      <c r="BH590" s="12">
        <v>200000</v>
      </c>
      <c r="BK590" s="12">
        <v>19.326830000000001</v>
      </c>
      <c r="BL590" s="12" t="s">
        <v>249</v>
      </c>
      <c r="BM590" s="12" t="s">
        <v>250</v>
      </c>
      <c r="BN590" s="12" t="s">
        <v>255</v>
      </c>
      <c r="BO590" s="12">
        <v>0</v>
      </c>
      <c r="BP590" s="12">
        <v>0</v>
      </c>
      <c r="BQ590" s="12">
        <v>0</v>
      </c>
      <c r="BR590" s="12">
        <v>0</v>
      </c>
      <c r="BS590" s="12">
        <v>0</v>
      </c>
      <c r="BT590" s="12">
        <v>0</v>
      </c>
    </row>
    <row r="591" spans="1:72" hidden="1" x14ac:dyDescent="0.25">
      <c r="A591" s="12" t="s">
        <v>240</v>
      </c>
      <c r="B591" s="12" t="s">
        <v>1650</v>
      </c>
      <c r="C591" s="12" t="s">
        <v>1651</v>
      </c>
      <c r="D591" s="12" t="s">
        <v>283</v>
      </c>
      <c r="E591" s="12">
        <v>216.54705999999999</v>
      </c>
      <c r="F591" s="12" t="s">
        <v>1652</v>
      </c>
      <c r="G591" s="12" t="s">
        <v>1653</v>
      </c>
      <c r="H591" s="12" t="s">
        <v>9</v>
      </c>
      <c r="I591" s="12" t="s">
        <v>11</v>
      </c>
      <c r="J591" s="12" t="s">
        <v>1709</v>
      </c>
      <c r="K591" s="12">
        <v>150000</v>
      </c>
      <c r="N591" s="12">
        <v>216.54705999999999</v>
      </c>
      <c r="O591" s="12" t="s">
        <v>1718</v>
      </c>
      <c r="P591" s="12" t="s">
        <v>1719</v>
      </c>
      <c r="Q591" s="12" t="s">
        <v>1977</v>
      </c>
      <c r="R591" s="12">
        <v>59518.710734317887</v>
      </c>
      <c r="S591" s="12">
        <v>59518.710734317887</v>
      </c>
      <c r="T591" s="12">
        <v>12888.60175</v>
      </c>
      <c r="U591" s="12">
        <v>60.728780513971792</v>
      </c>
      <c r="V591" s="12">
        <v>60.728780513971792</v>
      </c>
      <c r="W591" s="12">
        <v>58.8</v>
      </c>
      <c r="X591" s="12">
        <v>58.8</v>
      </c>
      <c r="Y591" s="12" t="s">
        <v>246</v>
      </c>
      <c r="Z591" s="12" t="s">
        <v>247</v>
      </c>
      <c r="AA591" s="12" t="s">
        <v>248</v>
      </c>
      <c r="AB591" s="12">
        <v>330000</v>
      </c>
      <c r="AE591" s="12">
        <v>216.54705999999999</v>
      </c>
      <c r="AF591" s="12" t="s">
        <v>249</v>
      </c>
      <c r="AG591" s="12" t="s">
        <v>250</v>
      </c>
      <c r="AH591" s="12" t="s">
        <v>1721</v>
      </c>
      <c r="AI591" s="12">
        <v>112115.4742760909</v>
      </c>
      <c r="AJ591" s="12">
        <v>24278.27621</v>
      </c>
      <c r="AK591" s="12">
        <v>133.28412544522311</v>
      </c>
      <c r="AL591" s="12">
        <v>133.28412544522311</v>
      </c>
      <c r="AM591" s="12">
        <v>50.47</v>
      </c>
      <c r="AN591" s="12">
        <v>50.47</v>
      </c>
      <c r="AO591" s="12" t="s">
        <v>256</v>
      </c>
      <c r="AP591" s="12" t="s">
        <v>257</v>
      </c>
      <c r="AQ591" s="12" t="s">
        <v>258</v>
      </c>
      <c r="AR591" s="12">
        <v>200000</v>
      </c>
      <c r="AU591" s="12">
        <v>184.065</v>
      </c>
      <c r="AV591" s="12" t="s">
        <v>249</v>
      </c>
      <c r="AW591" s="12" t="s">
        <v>250</v>
      </c>
      <c r="AX591" s="12" t="s">
        <v>255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</row>
    <row r="592" spans="1:72" hidden="1" x14ac:dyDescent="0.25">
      <c r="A592" s="12" t="s">
        <v>240</v>
      </c>
      <c r="B592" s="12" t="s">
        <v>1655</v>
      </c>
      <c r="C592" s="12" t="s">
        <v>1656</v>
      </c>
      <c r="D592" s="12" t="s">
        <v>424</v>
      </c>
      <c r="E592" s="12">
        <v>203.77824000000001</v>
      </c>
      <c r="F592" s="12" t="s">
        <v>1657</v>
      </c>
      <c r="G592" s="12" t="s">
        <v>1658</v>
      </c>
      <c r="H592" s="12" t="s">
        <v>18</v>
      </c>
      <c r="I592" s="12" t="s">
        <v>20</v>
      </c>
      <c r="J592" s="12" t="s">
        <v>1709</v>
      </c>
      <c r="K592" s="12">
        <v>100000</v>
      </c>
      <c r="N592" s="12">
        <v>203.77824000000001</v>
      </c>
      <c r="O592" s="12" t="s">
        <v>1726</v>
      </c>
      <c r="P592" s="12" t="s">
        <v>1727</v>
      </c>
      <c r="Q592" s="12" t="s">
        <v>1978</v>
      </c>
      <c r="R592" s="12">
        <v>66304.849675538731</v>
      </c>
      <c r="S592" s="12">
        <v>66304.849675538731</v>
      </c>
      <c r="T592" s="12">
        <v>13511.485259999999</v>
      </c>
      <c r="U592" s="12">
        <v>62.67019369464645</v>
      </c>
      <c r="V592" s="12">
        <v>62.67019369464645</v>
      </c>
      <c r="W592" s="12">
        <v>63.48</v>
      </c>
      <c r="X592" s="12">
        <v>63.48</v>
      </c>
      <c r="Y592" s="12" t="s">
        <v>246</v>
      </c>
      <c r="Z592" s="12" t="s">
        <v>247</v>
      </c>
      <c r="AA592" s="12" t="s">
        <v>248</v>
      </c>
      <c r="AB592" s="12">
        <v>330000</v>
      </c>
      <c r="AE592" s="12">
        <v>203.77824000000001</v>
      </c>
      <c r="AF592" s="12" t="s">
        <v>249</v>
      </c>
      <c r="AG592" s="12" t="s">
        <v>250</v>
      </c>
      <c r="AH592" s="12" t="s">
        <v>1729</v>
      </c>
      <c r="AI592" s="12">
        <v>72807.185909893757</v>
      </c>
      <c r="AJ592" s="12">
        <v>14836.51986</v>
      </c>
      <c r="AK592" s="12">
        <v>80.117866425938217</v>
      </c>
      <c r="AL592" s="12">
        <v>80.117866425938217</v>
      </c>
      <c r="AM592" s="12">
        <v>54.53</v>
      </c>
      <c r="AN592" s="12">
        <v>54.53</v>
      </c>
      <c r="AO592" s="12" t="s">
        <v>252</v>
      </c>
      <c r="AP592" s="12" t="s">
        <v>253</v>
      </c>
      <c r="AQ592" s="12" t="s">
        <v>254</v>
      </c>
      <c r="AR592" s="12">
        <v>130000</v>
      </c>
      <c r="AU592" s="12">
        <v>173.2115</v>
      </c>
      <c r="AV592" s="12" t="s">
        <v>249</v>
      </c>
      <c r="AW592" s="12" t="s">
        <v>250</v>
      </c>
      <c r="AX592" s="12" t="s">
        <v>255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2" t="s">
        <v>256</v>
      </c>
      <c r="BF592" s="12" t="s">
        <v>257</v>
      </c>
      <c r="BG592" s="12" t="s">
        <v>258</v>
      </c>
      <c r="BH592" s="12">
        <v>200000</v>
      </c>
      <c r="BK592" s="12">
        <v>25.981729999999999</v>
      </c>
      <c r="BL592" s="12" t="s">
        <v>249</v>
      </c>
      <c r="BM592" s="12" t="s">
        <v>250</v>
      </c>
      <c r="BN592" s="12" t="s">
        <v>255</v>
      </c>
      <c r="BO592" s="12">
        <v>0</v>
      </c>
      <c r="BP592" s="12">
        <v>0</v>
      </c>
      <c r="BQ592" s="12">
        <v>0</v>
      </c>
      <c r="BR592" s="12">
        <v>0</v>
      </c>
      <c r="BS592" s="12">
        <v>0</v>
      </c>
      <c r="BT592" s="12">
        <v>0</v>
      </c>
    </row>
    <row r="593" spans="1:72" hidden="1" x14ac:dyDescent="0.25">
      <c r="A593" s="12" t="s">
        <v>240</v>
      </c>
      <c r="B593" s="12" t="s">
        <v>1655</v>
      </c>
      <c r="C593" s="12" t="s">
        <v>1656</v>
      </c>
      <c r="D593" s="12" t="s">
        <v>424</v>
      </c>
      <c r="E593" s="12">
        <v>291.11176</v>
      </c>
      <c r="F593" s="12" t="s">
        <v>1657</v>
      </c>
      <c r="G593" s="12" t="s">
        <v>1658</v>
      </c>
      <c r="H593" s="12" t="s">
        <v>18</v>
      </c>
      <c r="I593" s="12" t="s">
        <v>20</v>
      </c>
      <c r="J593" s="12" t="s">
        <v>1709</v>
      </c>
      <c r="K593" s="12">
        <v>100000</v>
      </c>
      <c r="N593" s="12">
        <v>291.11176</v>
      </c>
      <c r="O593" s="12" t="s">
        <v>1726</v>
      </c>
      <c r="P593" s="12" t="s">
        <v>1727</v>
      </c>
      <c r="Q593" s="12" t="s">
        <v>1978</v>
      </c>
      <c r="R593" s="12">
        <v>66304.849675538731</v>
      </c>
      <c r="S593" s="12">
        <v>66304.849675538731</v>
      </c>
      <c r="T593" s="12">
        <v>19302.121800000001</v>
      </c>
      <c r="U593" s="12">
        <v>62.67019369464645</v>
      </c>
      <c r="V593" s="12">
        <v>62.67019369464645</v>
      </c>
      <c r="W593" s="12">
        <v>63.48</v>
      </c>
      <c r="X593" s="12">
        <v>63.48</v>
      </c>
      <c r="Y593" s="12" t="s">
        <v>246</v>
      </c>
      <c r="Z593" s="12" t="s">
        <v>247</v>
      </c>
      <c r="AA593" s="12" t="s">
        <v>248</v>
      </c>
      <c r="AB593" s="12">
        <v>330000</v>
      </c>
      <c r="AE593" s="12">
        <v>291.11176</v>
      </c>
      <c r="AF593" s="12" t="s">
        <v>249</v>
      </c>
      <c r="AG593" s="12" t="s">
        <v>250</v>
      </c>
      <c r="AH593" s="12" t="s">
        <v>1729</v>
      </c>
      <c r="AI593" s="12">
        <v>72807.185909893757</v>
      </c>
      <c r="AJ593" s="12">
        <v>21195.02837</v>
      </c>
      <c r="AK593" s="12">
        <v>80.117866425938217</v>
      </c>
      <c r="AL593" s="12">
        <v>80.117866425938217</v>
      </c>
      <c r="AM593" s="12">
        <v>54.53</v>
      </c>
      <c r="AN593" s="12">
        <v>54.53</v>
      </c>
      <c r="AO593" s="12" t="s">
        <v>256</v>
      </c>
      <c r="AP593" s="12" t="s">
        <v>257</v>
      </c>
      <c r="AQ593" s="12" t="s">
        <v>258</v>
      </c>
      <c r="AR593" s="12">
        <v>200000</v>
      </c>
      <c r="AU593" s="12">
        <v>247.44499999999999</v>
      </c>
      <c r="AV593" s="12" t="s">
        <v>249</v>
      </c>
      <c r="AW593" s="12" t="s">
        <v>250</v>
      </c>
      <c r="AX593" s="12" t="s">
        <v>255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</row>
    <row r="594" spans="1:72" hidden="1" x14ac:dyDescent="0.25">
      <c r="A594" s="12" t="s">
        <v>240</v>
      </c>
      <c r="B594" s="12" t="s">
        <v>1660</v>
      </c>
      <c r="C594" s="12" t="s">
        <v>1661</v>
      </c>
      <c r="D594" s="12" t="s">
        <v>283</v>
      </c>
      <c r="E594" s="12">
        <v>111.79412000000001</v>
      </c>
      <c r="F594" s="12" t="s">
        <v>1662</v>
      </c>
      <c r="G594" s="12" t="s">
        <v>1663</v>
      </c>
      <c r="H594" s="12" t="s">
        <v>9</v>
      </c>
      <c r="I594" s="12" t="s">
        <v>11</v>
      </c>
      <c r="J594" s="12" t="s">
        <v>1709</v>
      </c>
      <c r="K594" s="12">
        <v>150000</v>
      </c>
      <c r="N594" s="12">
        <v>111.79412000000001</v>
      </c>
      <c r="O594" s="12" t="s">
        <v>1718</v>
      </c>
      <c r="P594" s="12" t="s">
        <v>1719</v>
      </c>
      <c r="Q594" s="12" t="s">
        <v>1979</v>
      </c>
      <c r="R594" s="12">
        <v>62526.187626769177</v>
      </c>
      <c r="S594" s="12">
        <v>62526.187626769177</v>
      </c>
      <c r="T594" s="12">
        <v>6990.05998</v>
      </c>
      <c r="U594" s="12">
        <v>61.800643611001668</v>
      </c>
      <c r="V594" s="12">
        <v>61.800643611001668</v>
      </c>
      <c r="W594" s="12">
        <v>60.7</v>
      </c>
      <c r="X594" s="12">
        <v>60.7</v>
      </c>
      <c r="Y594" s="12" t="s">
        <v>246</v>
      </c>
      <c r="Z594" s="12" t="s">
        <v>247</v>
      </c>
      <c r="AA594" s="12" t="s">
        <v>248</v>
      </c>
      <c r="AB594" s="12">
        <v>330000</v>
      </c>
      <c r="AE594" s="12">
        <v>111.79412000000001</v>
      </c>
      <c r="AF594" s="12" t="s">
        <v>249</v>
      </c>
      <c r="AG594" s="12" t="s">
        <v>250</v>
      </c>
      <c r="AH594" s="12" t="s">
        <v>1721</v>
      </c>
      <c r="AI594" s="12">
        <v>112115.4742760909</v>
      </c>
      <c r="AJ594" s="12">
        <v>12533.85052</v>
      </c>
      <c r="AK594" s="12">
        <v>133.28412544522311</v>
      </c>
      <c r="AL594" s="12">
        <v>133.28412544522311</v>
      </c>
      <c r="AM594" s="12">
        <v>50.47</v>
      </c>
      <c r="AN594" s="12">
        <v>50.47</v>
      </c>
      <c r="AO594" s="12" t="s">
        <v>252</v>
      </c>
      <c r="AP594" s="12" t="s">
        <v>253</v>
      </c>
      <c r="AQ594" s="12" t="s">
        <v>254</v>
      </c>
      <c r="AR594" s="12">
        <v>130000</v>
      </c>
      <c r="AU594" s="12">
        <v>95.025000000000006</v>
      </c>
      <c r="AV594" s="12" t="s">
        <v>249</v>
      </c>
      <c r="AW594" s="12" t="s">
        <v>250</v>
      </c>
      <c r="AX594" s="12" t="s">
        <v>255</v>
      </c>
      <c r="AY594" s="12">
        <v>0</v>
      </c>
      <c r="AZ594" s="12">
        <v>0</v>
      </c>
      <c r="BA594" s="12">
        <v>0</v>
      </c>
      <c r="BB594" s="12">
        <v>0</v>
      </c>
      <c r="BC594" s="12">
        <v>0</v>
      </c>
      <c r="BD594" s="12">
        <v>0</v>
      </c>
      <c r="BE594" s="12" t="s">
        <v>256</v>
      </c>
      <c r="BF594" s="12" t="s">
        <v>257</v>
      </c>
      <c r="BG594" s="12" t="s">
        <v>258</v>
      </c>
      <c r="BH594" s="12">
        <v>200000</v>
      </c>
      <c r="BK594" s="12">
        <v>14.25375</v>
      </c>
      <c r="BL594" s="12" t="s">
        <v>249</v>
      </c>
      <c r="BM594" s="12" t="s">
        <v>250</v>
      </c>
      <c r="BN594" s="12" t="s">
        <v>255</v>
      </c>
      <c r="BO594" s="12">
        <v>0</v>
      </c>
      <c r="BP594" s="12">
        <v>0</v>
      </c>
      <c r="BQ594" s="12">
        <v>0</v>
      </c>
      <c r="BR594" s="12">
        <v>0</v>
      </c>
      <c r="BS594" s="12">
        <v>0</v>
      </c>
      <c r="BT594" s="12">
        <v>0</v>
      </c>
    </row>
    <row r="595" spans="1:72" hidden="1" x14ac:dyDescent="0.25">
      <c r="A595" s="12" t="s">
        <v>240</v>
      </c>
      <c r="B595" s="12" t="s">
        <v>1660</v>
      </c>
      <c r="C595" s="12" t="s">
        <v>1661</v>
      </c>
      <c r="D595" s="12" t="s">
        <v>283</v>
      </c>
      <c r="E595" s="12">
        <v>159.70588000000001</v>
      </c>
      <c r="F595" s="12" t="s">
        <v>1662</v>
      </c>
      <c r="G595" s="12" t="s">
        <v>1663</v>
      </c>
      <c r="H595" s="12" t="s">
        <v>9</v>
      </c>
      <c r="I595" s="12" t="s">
        <v>11</v>
      </c>
      <c r="J595" s="12" t="s">
        <v>1709</v>
      </c>
      <c r="K595" s="12">
        <v>150000</v>
      </c>
      <c r="N595" s="12">
        <v>159.70588000000001</v>
      </c>
      <c r="O595" s="12" t="s">
        <v>1718</v>
      </c>
      <c r="P595" s="12" t="s">
        <v>1719</v>
      </c>
      <c r="Q595" s="12" t="s">
        <v>1979</v>
      </c>
      <c r="R595" s="12">
        <v>62526.187626769177</v>
      </c>
      <c r="S595" s="12">
        <v>62526.187626769177</v>
      </c>
      <c r="T595" s="12">
        <v>9985.7999600000003</v>
      </c>
      <c r="U595" s="12">
        <v>61.800643611001668</v>
      </c>
      <c r="V595" s="12">
        <v>61.800643611001668</v>
      </c>
      <c r="W595" s="12">
        <v>60.7</v>
      </c>
      <c r="X595" s="12">
        <v>60.7</v>
      </c>
      <c r="Y595" s="12" t="s">
        <v>246</v>
      </c>
      <c r="Z595" s="12" t="s">
        <v>247</v>
      </c>
      <c r="AA595" s="12" t="s">
        <v>248</v>
      </c>
      <c r="AB595" s="12">
        <v>330000</v>
      </c>
      <c r="AE595" s="12">
        <v>159.70588000000001</v>
      </c>
      <c r="AF595" s="12" t="s">
        <v>249</v>
      </c>
      <c r="AG595" s="12" t="s">
        <v>250</v>
      </c>
      <c r="AH595" s="12" t="s">
        <v>1721</v>
      </c>
      <c r="AI595" s="12">
        <v>112115.4742760909</v>
      </c>
      <c r="AJ595" s="12">
        <v>17905.500749999999</v>
      </c>
      <c r="AK595" s="12">
        <v>133.28412544522311</v>
      </c>
      <c r="AL595" s="12">
        <v>133.28412544522311</v>
      </c>
      <c r="AM595" s="12">
        <v>50.47</v>
      </c>
      <c r="AN595" s="12">
        <v>50.47</v>
      </c>
      <c r="AO595" s="12" t="s">
        <v>256</v>
      </c>
      <c r="AP595" s="12" t="s">
        <v>257</v>
      </c>
      <c r="AQ595" s="12" t="s">
        <v>258</v>
      </c>
      <c r="AR595" s="12">
        <v>200000</v>
      </c>
      <c r="AU595" s="12">
        <v>135.75</v>
      </c>
      <c r="AV595" s="12" t="s">
        <v>249</v>
      </c>
      <c r="AW595" s="12" t="s">
        <v>250</v>
      </c>
      <c r="AX595" s="12" t="s">
        <v>255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</row>
    <row r="596" spans="1:72" hidden="1" x14ac:dyDescent="0.25">
      <c r="A596" s="12" t="s">
        <v>240</v>
      </c>
      <c r="B596" s="12" t="s">
        <v>1665</v>
      </c>
      <c r="C596" s="12" t="s">
        <v>1666</v>
      </c>
      <c r="D596" s="12" t="s">
        <v>403</v>
      </c>
      <c r="E596" s="12">
        <v>104.72</v>
      </c>
      <c r="F596" s="12" t="s">
        <v>1667</v>
      </c>
      <c r="G596" s="12" t="s">
        <v>1668</v>
      </c>
      <c r="H596" s="12" t="s">
        <v>18</v>
      </c>
      <c r="I596" s="12" t="s">
        <v>20</v>
      </c>
      <c r="J596" s="12" t="s">
        <v>1709</v>
      </c>
      <c r="K596" s="12">
        <v>100000</v>
      </c>
      <c r="N596" s="12">
        <v>104.72</v>
      </c>
      <c r="O596" s="12" t="s">
        <v>1726</v>
      </c>
      <c r="P596" s="12" t="s">
        <v>1727</v>
      </c>
      <c r="Q596" s="12" t="s">
        <v>1980</v>
      </c>
      <c r="R596" s="12">
        <v>38482.207977184968</v>
      </c>
      <c r="S596" s="12">
        <v>38482.207977184968</v>
      </c>
      <c r="T596" s="12">
        <v>4029.85682</v>
      </c>
      <c r="U596" s="12">
        <v>36.465539067643448</v>
      </c>
      <c r="V596" s="12">
        <v>36.465539067643448</v>
      </c>
      <c r="W596" s="12">
        <v>63.32</v>
      </c>
      <c r="X596" s="12">
        <v>63.32</v>
      </c>
      <c r="Y596" s="12" t="s">
        <v>246</v>
      </c>
      <c r="Z596" s="12" t="s">
        <v>247</v>
      </c>
      <c r="AA596" s="12" t="s">
        <v>248</v>
      </c>
      <c r="AB596" s="12">
        <v>330000</v>
      </c>
      <c r="AE596" s="12">
        <v>104.72</v>
      </c>
      <c r="AF596" s="12" t="s">
        <v>249</v>
      </c>
      <c r="AG596" s="12" t="s">
        <v>250</v>
      </c>
      <c r="AH596" s="12" t="s">
        <v>1729</v>
      </c>
      <c r="AI596" s="12">
        <v>72807.185909893757</v>
      </c>
      <c r="AJ596" s="12">
        <v>7624.3685100000002</v>
      </c>
      <c r="AK596" s="12">
        <v>80.117866425938217</v>
      </c>
      <c r="AL596" s="12">
        <v>80.117866425938217</v>
      </c>
      <c r="AM596" s="12">
        <v>54.53</v>
      </c>
      <c r="AN596" s="12">
        <v>54.53</v>
      </c>
      <c r="AO596" s="12" t="s">
        <v>252</v>
      </c>
      <c r="AP596" s="12" t="s">
        <v>253</v>
      </c>
      <c r="AQ596" s="12" t="s">
        <v>254</v>
      </c>
      <c r="AR596" s="12">
        <v>130000</v>
      </c>
      <c r="AU596" s="12">
        <v>89.012</v>
      </c>
      <c r="AV596" s="12" t="s">
        <v>249</v>
      </c>
      <c r="AW596" s="12" t="s">
        <v>250</v>
      </c>
      <c r="AX596" s="12" t="s">
        <v>255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2" t="s">
        <v>256</v>
      </c>
      <c r="BF596" s="12" t="s">
        <v>257</v>
      </c>
      <c r="BG596" s="12" t="s">
        <v>258</v>
      </c>
      <c r="BH596" s="12">
        <v>200000</v>
      </c>
      <c r="BK596" s="12">
        <v>13.351800000000001</v>
      </c>
      <c r="BL596" s="12" t="s">
        <v>249</v>
      </c>
      <c r="BM596" s="12" t="s">
        <v>250</v>
      </c>
      <c r="BN596" s="12" t="s">
        <v>255</v>
      </c>
      <c r="BO596" s="12">
        <v>0</v>
      </c>
      <c r="BP596" s="12">
        <v>0</v>
      </c>
      <c r="BQ596" s="12">
        <v>0</v>
      </c>
      <c r="BR596" s="12">
        <v>0</v>
      </c>
      <c r="BS596" s="12">
        <v>0</v>
      </c>
      <c r="BT596" s="12">
        <v>0</v>
      </c>
    </row>
    <row r="597" spans="1:72" hidden="1" x14ac:dyDescent="0.25">
      <c r="A597" s="12" t="s">
        <v>240</v>
      </c>
      <c r="B597" s="12" t="s">
        <v>1665</v>
      </c>
      <c r="C597" s="12" t="s">
        <v>1666</v>
      </c>
      <c r="D597" s="12" t="s">
        <v>403</v>
      </c>
      <c r="E597" s="12">
        <v>149.6</v>
      </c>
      <c r="F597" s="12" t="s">
        <v>1667</v>
      </c>
      <c r="G597" s="12" t="s">
        <v>1668</v>
      </c>
      <c r="H597" s="12" t="s">
        <v>18</v>
      </c>
      <c r="I597" s="12" t="s">
        <v>20</v>
      </c>
      <c r="J597" s="12" t="s">
        <v>1709</v>
      </c>
      <c r="K597" s="12">
        <v>100000</v>
      </c>
      <c r="N597" s="12">
        <v>149.6</v>
      </c>
      <c r="O597" s="12" t="s">
        <v>1726</v>
      </c>
      <c r="P597" s="12" t="s">
        <v>1727</v>
      </c>
      <c r="Q597" s="12" t="s">
        <v>1980</v>
      </c>
      <c r="R597" s="12">
        <v>38482.207977184968</v>
      </c>
      <c r="S597" s="12">
        <v>38482.207977184968</v>
      </c>
      <c r="T597" s="12">
        <v>5756.9383099999995</v>
      </c>
      <c r="U597" s="12">
        <v>36.465539067643448</v>
      </c>
      <c r="V597" s="12">
        <v>36.465539067643448</v>
      </c>
      <c r="W597" s="12">
        <v>63.32</v>
      </c>
      <c r="X597" s="12">
        <v>63.32</v>
      </c>
      <c r="Y597" s="12" t="s">
        <v>246</v>
      </c>
      <c r="Z597" s="12" t="s">
        <v>247</v>
      </c>
      <c r="AA597" s="12" t="s">
        <v>248</v>
      </c>
      <c r="AB597" s="12">
        <v>330000</v>
      </c>
      <c r="AE597" s="12">
        <v>149.6</v>
      </c>
      <c r="AF597" s="12" t="s">
        <v>249</v>
      </c>
      <c r="AG597" s="12" t="s">
        <v>250</v>
      </c>
      <c r="AH597" s="12" t="s">
        <v>1729</v>
      </c>
      <c r="AI597" s="12">
        <v>72807.185909893757</v>
      </c>
      <c r="AJ597" s="12">
        <v>10891.95501</v>
      </c>
      <c r="AK597" s="12">
        <v>80.117866425938217</v>
      </c>
      <c r="AL597" s="12">
        <v>80.117866425938217</v>
      </c>
      <c r="AM597" s="12">
        <v>54.53</v>
      </c>
      <c r="AN597" s="12">
        <v>54.53</v>
      </c>
      <c r="AO597" s="12" t="s">
        <v>256</v>
      </c>
      <c r="AP597" s="12" t="s">
        <v>257</v>
      </c>
      <c r="AQ597" s="12" t="s">
        <v>258</v>
      </c>
      <c r="AR597" s="12">
        <v>200000</v>
      </c>
      <c r="AU597" s="12">
        <v>127.16</v>
      </c>
      <c r="AV597" s="12" t="s">
        <v>249</v>
      </c>
      <c r="AW597" s="12" t="s">
        <v>250</v>
      </c>
      <c r="AX597" s="12" t="s">
        <v>255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</row>
    <row r="598" spans="1:72" hidden="1" x14ac:dyDescent="0.25">
      <c r="A598" s="12" t="s">
        <v>240</v>
      </c>
      <c r="B598" s="12" t="s">
        <v>95</v>
      </c>
      <c r="C598" s="12" t="s">
        <v>96</v>
      </c>
      <c r="D598" s="12" t="s">
        <v>326</v>
      </c>
      <c r="E598" s="12">
        <v>71.774709999999999</v>
      </c>
      <c r="F598" s="12" t="s">
        <v>1670</v>
      </c>
      <c r="G598" s="12" t="s">
        <v>1671</v>
      </c>
      <c r="H598" s="12" t="s">
        <v>6</v>
      </c>
      <c r="I598" s="12" t="s">
        <v>8</v>
      </c>
      <c r="J598" s="12" t="s">
        <v>1709</v>
      </c>
      <c r="K598" s="12">
        <v>60000</v>
      </c>
      <c r="N598" s="12">
        <v>71.774709999999999</v>
      </c>
      <c r="O598" s="12" t="s">
        <v>1736</v>
      </c>
      <c r="P598" s="12" t="s">
        <v>1737</v>
      </c>
      <c r="Q598" s="12" t="s">
        <v>1981</v>
      </c>
      <c r="R598" s="12">
        <v>18609.20100466513</v>
      </c>
      <c r="S598" s="12">
        <v>18609.20100466513</v>
      </c>
      <c r="T598" s="12">
        <v>1335.66993</v>
      </c>
      <c r="U598" s="12">
        <v>24.20849917537225</v>
      </c>
      <c r="V598" s="12">
        <v>24.20849917537225</v>
      </c>
      <c r="W598" s="12">
        <v>46.12</v>
      </c>
      <c r="X598" s="12">
        <v>46.12</v>
      </c>
      <c r="Y598" s="12" t="s">
        <v>246</v>
      </c>
      <c r="Z598" s="12" t="s">
        <v>247</v>
      </c>
      <c r="AA598" s="12" t="s">
        <v>248</v>
      </c>
      <c r="AB598" s="12">
        <v>330000</v>
      </c>
      <c r="AE598" s="12">
        <v>71.774709999999999</v>
      </c>
      <c r="AF598" s="12" t="s">
        <v>249</v>
      </c>
      <c r="AG598" s="12" t="s">
        <v>250</v>
      </c>
      <c r="AH598" s="12" t="s">
        <v>1739</v>
      </c>
      <c r="AI598" s="12">
        <v>114538.30579247769</v>
      </c>
      <c r="AJ598" s="12">
        <v>8220.9532099999997</v>
      </c>
      <c r="AK598" s="12">
        <v>114.4915991636297</v>
      </c>
      <c r="AL598" s="12">
        <v>114.4915991636297</v>
      </c>
      <c r="AM598" s="12">
        <v>60.02</v>
      </c>
      <c r="AN598" s="12">
        <v>60.02</v>
      </c>
      <c r="AO598" s="12" t="s">
        <v>252</v>
      </c>
      <c r="AP598" s="12" t="s">
        <v>253</v>
      </c>
      <c r="AQ598" s="12" t="s">
        <v>254</v>
      </c>
      <c r="AR598" s="12">
        <v>130000</v>
      </c>
      <c r="AU598" s="12">
        <v>61.008499999999998</v>
      </c>
      <c r="AV598" s="12" t="s">
        <v>249</v>
      </c>
      <c r="AW598" s="12" t="s">
        <v>250</v>
      </c>
      <c r="AX598" s="12" t="s">
        <v>255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 t="s">
        <v>256</v>
      </c>
      <c r="BF598" s="12" t="s">
        <v>257</v>
      </c>
      <c r="BG598" s="12" t="s">
        <v>258</v>
      </c>
      <c r="BH598" s="12">
        <v>200000</v>
      </c>
      <c r="BK598" s="12">
        <v>9.1512799999999999</v>
      </c>
      <c r="BL598" s="12" t="s">
        <v>249</v>
      </c>
      <c r="BM598" s="12" t="s">
        <v>250</v>
      </c>
      <c r="BN598" s="12" t="s">
        <v>255</v>
      </c>
      <c r="BO598" s="12">
        <v>0</v>
      </c>
      <c r="BP598" s="12">
        <v>0</v>
      </c>
      <c r="BQ598" s="12">
        <v>0</v>
      </c>
      <c r="BR598" s="12">
        <v>0</v>
      </c>
      <c r="BS598" s="12">
        <v>0</v>
      </c>
      <c r="BT598" s="12">
        <v>0</v>
      </c>
    </row>
    <row r="599" spans="1:72" hidden="1" x14ac:dyDescent="0.25">
      <c r="A599" s="12" t="s">
        <v>240</v>
      </c>
      <c r="B599" s="12" t="s">
        <v>95</v>
      </c>
      <c r="C599" s="12" t="s">
        <v>96</v>
      </c>
      <c r="D599" s="12" t="s">
        <v>326</v>
      </c>
      <c r="E599" s="12">
        <v>102.53529</v>
      </c>
      <c r="F599" s="12" t="s">
        <v>1670</v>
      </c>
      <c r="G599" s="12" t="s">
        <v>1671</v>
      </c>
      <c r="H599" s="12" t="s">
        <v>6</v>
      </c>
      <c r="I599" s="12" t="s">
        <v>8</v>
      </c>
      <c r="J599" s="12" t="s">
        <v>1709</v>
      </c>
      <c r="K599" s="12">
        <v>60000</v>
      </c>
      <c r="N599" s="12">
        <v>102.53529</v>
      </c>
      <c r="O599" s="12" t="s">
        <v>1736</v>
      </c>
      <c r="P599" s="12" t="s">
        <v>1737</v>
      </c>
      <c r="Q599" s="12" t="s">
        <v>1981</v>
      </c>
      <c r="R599" s="12">
        <v>18609.20100466513</v>
      </c>
      <c r="S599" s="12">
        <v>18609.20100466513</v>
      </c>
      <c r="T599" s="12">
        <v>1908.0998999999999</v>
      </c>
      <c r="U599" s="12">
        <v>24.20849917537225</v>
      </c>
      <c r="V599" s="12">
        <v>24.20849917537225</v>
      </c>
      <c r="W599" s="12">
        <v>46.12</v>
      </c>
      <c r="X599" s="12">
        <v>46.12</v>
      </c>
      <c r="Y599" s="12" t="s">
        <v>246</v>
      </c>
      <c r="Z599" s="12" t="s">
        <v>247</v>
      </c>
      <c r="AA599" s="12" t="s">
        <v>248</v>
      </c>
      <c r="AB599" s="12">
        <v>330000</v>
      </c>
      <c r="AE599" s="12">
        <v>102.53529</v>
      </c>
      <c r="AF599" s="12" t="s">
        <v>249</v>
      </c>
      <c r="AG599" s="12" t="s">
        <v>250</v>
      </c>
      <c r="AH599" s="12" t="s">
        <v>1739</v>
      </c>
      <c r="AI599" s="12">
        <v>114538.30579247769</v>
      </c>
      <c r="AJ599" s="12">
        <v>11744.218870000001</v>
      </c>
      <c r="AK599" s="12">
        <v>114.4915991636297</v>
      </c>
      <c r="AL599" s="12">
        <v>114.4915991636297</v>
      </c>
      <c r="AM599" s="12">
        <v>60.02</v>
      </c>
      <c r="AN599" s="12">
        <v>60.02</v>
      </c>
      <c r="AO599" s="12" t="s">
        <v>256</v>
      </c>
      <c r="AP599" s="12" t="s">
        <v>257</v>
      </c>
      <c r="AQ599" s="12" t="s">
        <v>258</v>
      </c>
      <c r="AR599" s="12">
        <v>200000</v>
      </c>
      <c r="AU599" s="12">
        <v>87.155000000000001</v>
      </c>
      <c r="AV599" s="12" t="s">
        <v>249</v>
      </c>
      <c r="AW599" s="12" t="s">
        <v>250</v>
      </c>
      <c r="AX599" s="12" t="s">
        <v>255</v>
      </c>
      <c r="AY599" s="12">
        <v>0</v>
      </c>
      <c r="AZ599" s="12">
        <v>0</v>
      </c>
      <c r="BA599" s="12">
        <v>0</v>
      </c>
      <c r="BB599" s="12">
        <v>0</v>
      </c>
      <c r="BC599" s="12">
        <v>0</v>
      </c>
      <c r="BD599" s="12">
        <v>0</v>
      </c>
    </row>
    <row r="600" spans="1:72" hidden="1" x14ac:dyDescent="0.25">
      <c r="A600" s="12" t="s">
        <v>240</v>
      </c>
      <c r="B600" s="12" t="s">
        <v>1673</v>
      </c>
      <c r="C600" s="12" t="s">
        <v>1674</v>
      </c>
      <c r="D600" s="12" t="s">
        <v>621</v>
      </c>
      <c r="E600" s="12">
        <v>129.69765000000001</v>
      </c>
      <c r="F600" s="12" t="s">
        <v>1675</v>
      </c>
      <c r="G600" s="12" t="s">
        <v>1676</v>
      </c>
      <c r="H600" s="12" t="s">
        <v>18</v>
      </c>
      <c r="I600" s="12" t="s">
        <v>20</v>
      </c>
      <c r="J600" s="12" t="s">
        <v>1709</v>
      </c>
      <c r="K600" s="12">
        <v>100000</v>
      </c>
      <c r="N600" s="12">
        <v>129.69765000000001</v>
      </c>
      <c r="O600" s="12" t="s">
        <v>1726</v>
      </c>
      <c r="P600" s="12" t="s">
        <v>1727</v>
      </c>
      <c r="Q600" s="12" t="s">
        <v>1982</v>
      </c>
      <c r="R600" s="12">
        <v>64744.027569330028</v>
      </c>
      <c r="S600" s="12">
        <v>64744.027569330028</v>
      </c>
      <c r="T600" s="12">
        <v>8397.14804</v>
      </c>
      <c r="U600" s="12">
        <v>60.906642519009033</v>
      </c>
      <c r="V600" s="12">
        <v>60.906642519009033</v>
      </c>
      <c r="W600" s="12">
        <v>63.78</v>
      </c>
      <c r="X600" s="12">
        <v>63.78</v>
      </c>
      <c r="Y600" s="12" t="s">
        <v>246</v>
      </c>
      <c r="Z600" s="12" t="s">
        <v>247</v>
      </c>
      <c r="AA600" s="12" t="s">
        <v>248</v>
      </c>
      <c r="AB600" s="12">
        <v>330000</v>
      </c>
      <c r="AE600" s="12">
        <v>129.69765000000001</v>
      </c>
      <c r="AF600" s="12" t="s">
        <v>249</v>
      </c>
      <c r="AG600" s="12" t="s">
        <v>250</v>
      </c>
      <c r="AH600" s="12" t="s">
        <v>1729</v>
      </c>
      <c r="AI600" s="12">
        <v>72807.185909893757</v>
      </c>
      <c r="AJ600" s="12">
        <v>9442.9207000000006</v>
      </c>
      <c r="AK600" s="12">
        <v>80.117866425938217</v>
      </c>
      <c r="AL600" s="12">
        <v>80.117866425938217</v>
      </c>
      <c r="AM600" s="12">
        <v>54.53</v>
      </c>
      <c r="AN600" s="12">
        <v>54.53</v>
      </c>
      <c r="AO600" s="12" t="s">
        <v>252</v>
      </c>
      <c r="AP600" s="12" t="s">
        <v>253</v>
      </c>
      <c r="AQ600" s="12" t="s">
        <v>254</v>
      </c>
      <c r="AR600" s="12">
        <v>130000</v>
      </c>
      <c r="AU600" s="12">
        <v>110.24299999999999</v>
      </c>
      <c r="AV600" s="12" t="s">
        <v>249</v>
      </c>
      <c r="AW600" s="12" t="s">
        <v>250</v>
      </c>
      <c r="AX600" s="12" t="s">
        <v>255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  <c r="BE600" s="12" t="s">
        <v>256</v>
      </c>
      <c r="BF600" s="12" t="s">
        <v>257</v>
      </c>
      <c r="BG600" s="12" t="s">
        <v>258</v>
      </c>
      <c r="BH600" s="12">
        <v>200000</v>
      </c>
      <c r="BK600" s="12">
        <v>16.536449999999999</v>
      </c>
      <c r="BL600" s="12" t="s">
        <v>249</v>
      </c>
      <c r="BM600" s="12" t="s">
        <v>250</v>
      </c>
      <c r="BN600" s="12" t="s">
        <v>255</v>
      </c>
      <c r="BO600" s="12">
        <v>0</v>
      </c>
      <c r="BP600" s="12">
        <v>0</v>
      </c>
      <c r="BQ600" s="12">
        <v>0</v>
      </c>
      <c r="BR600" s="12">
        <v>0</v>
      </c>
      <c r="BS600" s="12">
        <v>0</v>
      </c>
      <c r="BT600" s="12">
        <v>0</v>
      </c>
    </row>
    <row r="601" spans="1:72" hidden="1" x14ac:dyDescent="0.25">
      <c r="A601" s="12" t="s">
        <v>240</v>
      </c>
      <c r="B601" s="12" t="s">
        <v>1673</v>
      </c>
      <c r="C601" s="12" t="s">
        <v>1674</v>
      </c>
      <c r="D601" s="12" t="s">
        <v>621</v>
      </c>
      <c r="E601" s="12">
        <v>185.28235000000001</v>
      </c>
      <c r="F601" s="12" t="s">
        <v>1675</v>
      </c>
      <c r="G601" s="12" t="s">
        <v>1676</v>
      </c>
      <c r="H601" s="12" t="s">
        <v>18</v>
      </c>
      <c r="I601" s="12" t="s">
        <v>20</v>
      </c>
      <c r="J601" s="12" t="s">
        <v>1709</v>
      </c>
      <c r="K601" s="12">
        <v>100000</v>
      </c>
      <c r="N601" s="12">
        <v>185.28235000000001</v>
      </c>
      <c r="O601" s="12" t="s">
        <v>1726</v>
      </c>
      <c r="P601" s="12" t="s">
        <v>1727</v>
      </c>
      <c r="Q601" s="12" t="s">
        <v>1982</v>
      </c>
      <c r="R601" s="12">
        <v>64744.027569330028</v>
      </c>
      <c r="S601" s="12">
        <v>64744.027569330028</v>
      </c>
      <c r="T601" s="12">
        <v>11995.92576</v>
      </c>
      <c r="U601" s="12">
        <v>60.906642519009033</v>
      </c>
      <c r="V601" s="12">
        <v>60.906642519009033</v>
      </c>
      <c r="W601" s="12">
        <v>63.78</v>
      </c>
      <c r="X601" s="12">
        <v>63.78</v>
      </c>
      <c r="Y601" s="12" t="s">
        <v>246</v>
      </c>
      <c r="Z601" s="12" t="s">
        <v>247</v>
      </c>
      <c r="AA601" s="12" t="s">
        <v>248</v>
      </c>
      <c r="AB601" s="12">
        <v>330000</v>
      </c>
      <c r="AE601" s="12">
        <v>185.28235000000001</v>
      </c>
      <c r="AF601" s="12" t="s">
        <v>249</v>
      </c>
      <c r="AG601" s="12" t="s">
        <v>250</v>
      </c>
      <c r="AH601" s="12" t="s">
        <v>1729</v>
      </c>
      <c r="AI601" s="12">
        <v>72807.185909893757</v>
      </c>
      <c r="AJ601" s="12">
        <v>13489.88672</v>
      </c>
      <c r="AK601" s="12">
        <v>80.117866425938217</v>
      </c>
      <c r="AL601" s="12">
        <v>80.117866425938217</v>
      </c>
      <c r="AM601" s="12">
        <v>54.53</v>
      </c>
      <c r="AN601" s="12">
        <v>54.53</v>
      </c>
      <c r="AO601" s="12" t="s">
        <v>256</v>
      </c>
      <c r="AP601" s="12" t="s">
        <v>257</v>
      </c>
      <c r="AQ601" s="12" t="s">
        <v>258</v>
      </c>
      <c r="AR601" s="12">
        <v>200000</v>
      </c>
      <c r="AU601" s="12">
        <v>157.49</v>
      </c>
      <c r="AV601" s="12" t="s">
        <v>249</v>
      </c>
      <c r="AW601" s="12" t="s">
        <v>250</v>
      </c>
      <c r="AX601" s="12" t="s">
        <v>255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</row>
    <row r="602" spans="1:72" hidden="1" x14ac:dyDescent="0.25">
      <c r="A602" s="12" t="s">
        <v>240</v>
      </c>
      <c r="B602" s="12" t="s">
        <v>1678</v>
      </c>
      <c r="C602" s="12" t="s">
        <v>1679</v>
      </c>
      <c r="D602" s="12" t="s">
        <v>403</v>
      </c>
      <c r="E602" s="12">
        <v>58.277059999999999</v>
      </c>
      <c r="F602" s="12" t="s">
        <v>1680</v>
      </c>
      <c r="G602" s="12" t="s">
        <v>1681</v>
      </c>
      <c r="H602" s="12" t="s">
        <v>18</v>
      </c>
      <c r="I602" s="12" t="s">
        <v>20</v>
      </c>
      <c r="J602" s="12" t="s">
        <v>1709</v>
      </c>
      <c r="K602" s="12">
        <v>100000</v>
      </c>
      <c r="N602" s="12">
        <v>58.277059999999999</v>
      </c>
      <c r="O602" s="12" t="s">
        <v>1726</v>
      </c>
      <c r="P602" s="12" t="s">
        <v>1727</v>
      </c>
      <c r="Q602" s="12" t="s">
        <v>1983</v>
      </c>
      <c r="R602" s="12">
        <v>51758.26003708694</v>
      </c>
      <c r="S602" s="12">
        <v>51758.26003708694</v>
      </c>
      <c r="T602" s="12">
        <v>3016.31916</v>
      </c>
      <c r="U602" s="12">
        <v>48.97540914623567</v>
      </c>
      <c r="V602" s="12">
        <v>48.97540914623567</v>
      </c>
      <c r="W602" s="12">
        <v>63.41</v>
      </c>
      <c r="X602" s="12">
        <v>63.41</v>
      </c>
      <c r="Y602" s="12" t="s">
        <v>246</v>
      </c>
      <c r="Z602" s="12" t="s">
        <v>247</v>
      </c>
      <c r="AA602" s="12" t="s">
        <v>248</v>
      </c>
      <c r="AB602" s="12">
        <v>330000</v>
      </c>
      <c r="AE602" s="12">
        <v>58.277059999999999</v>
      </c>
      <c r="AF602" s="12" t="s">
        <v>249</v>
      </c>
      <c r="AG602" s="12" t="s">
        <v>250</v>
      </c>
      <c r="AH602" s="12" t="s">
        <v>1729</v>
      </c>
      <c r="AI602" s="12">
        <v>72807.185909893757</v>
      </c>
      <c r="AJ602" s="12">
        <v>4242.98866</v>
      </c>
      <c r="AK602" s="12">
        <v>80.117866425938217</v>
      </c>
      <c r="AL602" s="12">
        <v>80.117866425938217</v>
      </c>
      <c r="AM602" s="12">
        <v>54.53</v>
      </c>
      <c r="AN602" s="12">
        <v>54.53</v>
      </c>
      <c r="AO602" s="12" t="s">
        <v>252</v>
      </c>
      <c r="AP602" s="12" t="s">
        <v>253</v>
      </c>
      <c r="AQ602" s="12" t="s">
        <v>254</v>
      </c>
      <c r="AR602" s="12">
        <v>130000</v>
      </c>
      <c r="AU602" s="12">
        <v>49.535499999999999</v>
      </c>
      <c r="AV602" s="12" t="s">
        <v>249</v>
      </c>
      <c r="AW602" s="12" t="s">
        <v>250</v>
      </c>
      <c r="AX602" s="12" t="s">
        <v>255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2" t="s">
        <v>256</v>
      </c>
      <c r="BF602" s="12" t="s">
        <v>257</v>
      </c>
      <c r="BG602" s="12" t="s">
        <v>258</v>
      </c>
      <c r="BH602" s="12">
        <v>200000</v>
      </c>
      <c r="BK602" s="12">
        <v>7.4303299999999997</v>
      </c>
      <c r="BL602" s="12" t="s">
        <v>249</v>
      </c>
      <c r="BM602" s="12" t="s">
        <v>250</v>
      </c>
      <c r="BN602" s="12" t="s">
        <v>255</v>
      </c>
      <c r="BO602" s="12">
        <v>0</v>
      </c>
      <c r="BP602" s="12">
        <v>0</v>
      </c>
      <c r="BQ602" s="12">
        <v>0</v>
      </c>
      <c r="BR602" s="12">
        <v>0</v>
      </c>
      <c r="BS602" s="12">
        <v>0</v>
      </c>
      <c r="BT602" s="12">
        <v>0</v>
      </c>
    </row>
    <row r="603" spans="1:72" hidden="1" x14ac:dyDescent="0.25">
      <c r="A603" s="12" t="s">
        <v>240</v>
      </c>
      <c r="B603" s="12" t="s">
        <v>1678</v>
      </c>
      <c r="C603" s="12" t="s">
        <v>1679</v>
      </c>
      <c r="D603" s="12" t="s">
        <v>403</v>
      </c>
      <c r="E603" s="12">
        <v>83.252939999999995</v>
      </c>
      <c r="F603" s="12" t="s">
        <v>1680</v>
      </c>
      <c r="G603" s="12" t="s">
        <v>1681</v>
      </c>
      <c r="H603" s="12" t="s">
        <v>18</v>
      </c>
      <c r="I603" s="12" t="s">
        <v>20</v>
      </c>
      <c r="J603" s="12" t="s">
        <v>1709</v>
      </c>
      <c r="K603" s="12">
        <v>100000</v>
      </c>
      <c r="N603" s="12">
        <v>83.252939999999995</v>
      </c>
      <c r="O603" s="12" t="s">
        <v>1726</v>
      </c>
      <c r="P603" s="12" t="s">
        <v>1727</v>
      </c>
      <c r="Q603" s="12" t="s">
        <v>1983</v>
      </c>
      <c r="R603" s="12">
        <v>51758.26003708694</v>
      </c>
      <c r="S603" s="12">
        <v>51758.26003708694</v>
      </c>
      <c r="T603" s="12">
        <v>4309.0273800000004</v>
      </c>
      <c r="U603" s="12">
        <v>48.97540914623567</v>
      </c>
      <c r="V603" s="12">
        <v>48.97540914623567</v>
      </c>
      <c r="W603" s="12">
        <v>63.41</v>
      </c>
      <c r="X603" s="12">
        <v>63.41</v>
      </c>
      <c r="Y603" s="12" t="s">
        <v>246</v>
      </c>
      <c r="Z603" s="12" t="s">
        <v>247</v>
      </c>
      <c r="AA603" s="12" t="s">
        <v>248</v>
      </c>
      <c r="AB603" s="12">
        <v>330000</v>
      </c>
      <c r="AE603" s="12">
        <v>83.252939999999995</v>
      </c>
      <c r="AF603" s="12" t="s">
        <v>249</v>
      </c>
      <c r="AG603" s="12" t="s">
        <v>250</v>
      </c>
      <c r="AH603" s="12" t="s">
        <v>1729</v>
      </c>
      <c r="AI603" s="12">
        <v>72807.185909893757</v>
      </c>
      <c r="AJ603" s="12">
        <v>6061.4123600000003</v>
      </c>
      <c r="AK603" s="12">
        <v>80.117866425938217</v>
      </c>
      <c r="AL603" s="12">
        <v>80.117866425938217</v>
      </c>
      <c r="AM603" s="12">
        <v>54.53</v>
      </c>
      <c r="AN603" s="12">
        <v>54.53</v>
      </c>
      <c r="AO603" s="12" t="s">
        <v>256</v>
      </c>
      <c r="AP603" s="12" t="s">
        <v>257</v>
      </c>
      <c r="AQ603" s="12" t="s">
        <v>258</v>
      </c>
      <c r="AR603" s="12">
        <v>200000</v>
      </c>
      <c r="AU603" s="12">
        <v>70.765000000000001</v>
      </c>
      <c r="AV603" s="12" t="s">
        <v>249</v>
      </c>
      <c r="AW603" s="12" t="s">
        <v>250</v>
      </c>
      <c r="AX603" s="12" t="s">
        <v>255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</row>
    <row r="604" spans="1:72" hidden="1" x14ac:dyDescent="0.25">
      <c r="A604" s="12" t="s">
        <v>240</v>
      </c>
      <c r="B604" s="12" t="s">
        <v>1683</v>
      </c>
      <c r="C604" s="12" t="s">
        <v>1684</v>
      </c>
      <c r="D604" s="12" t="s">
        <v>271</v>
      </c>
      <c r="E604" s="12">
        <v>396.07646999999997</v>
      </c>
      <c r="F604" s="12" t="s">
        <v>1685</v>
      </c>
      <c r="G604" s="12" t="s">
        <v>1686</v>
      </c>
      <c r="H604" s="12" t="s">
        <v>246</v>
      </c>
      <c r="I604" s="12" t="s">
        <v>247</v>
      </c>
      <c r="J604" s="12" t="s">
        <v>248</v>
      </c>
      <c r="K604" s="12">
        <v>330000</v>
      </c>
      <c r="N604" s="12">
        <v>396.07646999999997</v>
      </c>
      <c r="O604" s="12" t="s">
        <v>249</v>
      </c>
      <c r="P604" s="12" t="s">
        <v>250</v>
      </c>
      <c r="Q604" s="12" t="s">
        <v>1687</v>
      </c>
      <c r="R604" s="12">
        <v>46934.569617605717</v>
      </c>
      <c r="S604" s="12">
        <v>46934.569617605717</v>
      </c>
      <c r="T604" s="12">
        <v>18589.678680000001</v>
      </c>
      <c r="U604" s="12">
        <v>54.297308859063463</v>
      </c>
      <c r="V604" s="12">
        <v>54.297308859063463</v>
      </c>
      <c r="W604" s="12">
        <v>51.86</v>
      </c>
      <c r="X604" s="12">
        <v>51.86</v>
      </c>
      <c r="Y604" s="12" t="s">
        <v>252</v>
      </c>
      <c r="Z604" s="12" t="s">
        <v>253</v>
      </c>
      <c r="AA604" s="12" t="s">
        <v>254</v>
      </c>
      <c r="AB604" s="12">
        <v>130000</v>
      </c>
      <c r="AE604" s="12">
        <v>336.66500000000002</v>
      </c>
      <c r="AF604" s="12" t="s">
        <v>249</v>
      </c>
      <c r="AG604" s="12" t="s">
        <v>250</v>
      </c>
      <c r="AH604" s="12" t="s">
        <v>255</v>
      </c>
      <c r="AI604" s="12">
        <v>0</v>
      </c>
      <c r="AJ604" s="12">
        <v>0</v>
      </c>
      <c r="AK604" s="12">
        <v>0</v>
      </c>
      <c r="AL604" s="12">
        <v>0</v>
      </c>
      <c r="AM604" s="12">
        <v>0</v>
      </c>
      <c r="AN604" s="12">
        <v>0</v>
      </c>
      <c r="AO604" s="12" t="s">
        <v>256</v>
      </c>
      <c r="AP604" s="12" t="s">
        <v>257</v>
      </c>
      <c r="AQ604" s="12" t="s">
        <v>258</v>
      </c>
      <c r="AR604" s="12">
        <v>200000</v>
      </c>
      <c r="AU604" s="12">
        <v>50.499749999999999</v>
      </c>
      <c r="AV604" s="12" t="s">
        <v>249</v>
      </c>
      <c r="AW604" s="12" t="s">
        <v>250</v>
      </c>
      <c r="AX604" s="12" t="s">
        <v>255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</row>
    <row r="605" spans="1:72" hidden="1" x14ac:dyDescent="0.25">
      <c r="A605" s="12" t="s">
        <v>240</v>
      </c>
      <c r="B605" s="12" t="s">
        <v>1683</v>
      </c>
      <c r="C605" s="12" t="s">
        <v>1684</v>
      </c>
      <c r="D605" s="12" t="s">
        <v>271</v>
      </c>
      <c r="E605" s="12">
        <v>565.82353000000001</v>
      </c>
      <c r="F605" s="12" t="s">
        <v>1685</v>
      </c>
      <c r="G605" s="12" t="s">
        <v>1686</v>
      </c>
      <c r="H605" s="12" t="s">
        <v>246</v>
      </c>
      <c r="I605" s="12" t="s">
        <v>247</v>
      </c>
      <c r="J605" s="12" t="s">
        <v>248</v>
      </c>
      <c r="K605" s="12">
        <v>330000</v>
      </c>
      <c r="N605" s="12">
        <v>565.82353000000001</v>
      </c>
      <c r="O605" s="12" t="s">
        <v>249</v>
      </c>
      <c r="P605" s="12" t="s">
        <v>250</v>
      </c>
      <c r="Q605" s="12" t="s">
        <v>1687</v>
      </c>
      <c r="R605" s="12">
        <v>46934.569617605717</v>
      </c>
      <c r="S605" s="12">
        <v>46934.569617605717</v>
      </c>
      <c r="T605" s="12">
        <v>26556.683840000002</v>
      </c>
      <c r="U605" s="12">
        <v>54.297308859063463</v>
      </c>
      <c r="V605" s="12">
        <v>54.297308859063463</v>
      </c>
      <c r="W605" s="12">
        <v>51.86</v>
      </c>
      <c r="X605" s="12">
        <v>51.86</v>
      </c>
      <c r="Y605" s="12" t="s">
        <v>256</v>
      </c>
      <c r="Z605" s="12" t="s">
        <v>257</v>
      </c>
      <c r="AA605" s="12" t="s">
        <v>258</v>
      </c>
      <c r="AB605" s="12">
        <v>200000</v>
      </c>
      <c r="AE605" s="12">
        <v>480.95</v>
      </c>
      <c r="AF605" s="12" t="s">
        <v>249</v>
      </c>
      <c r="AG605" s="12" t="s">
        <v>250</v>
      </c>
      <c r="AH605" s="12" t="s">
        <v>255</v>
      </c>
      <c r="AI605" s="12">
        <v>0</v>
      </c>
      <c r="AJ605" s="12">
        <v>0</v>
      </c>
      <c r="AK605" s="12">
        <v>0</v>
      </c>
      <c r="AL605" s="12">
        <v>0</v>
      </c>
      <c r="AM605" s="12">
        <v>0</v>
      </c>
      <c r="AN605" s="12">
        <v>0</v>
      </c>
    </row>
    <row r="606" spans="1:72" hidden="1" x14ac:dyDescent="0.25">
      <c r="A606" s="12" t="s">
        <v>240</v>
      </c>
      <c r="B606" s="12" t="s">
        <v>1688</v>
      </c>
      <c r="C606" s="12" t="s">
        <v>1689</v>
      </c>
      <c r="D606" s="12" t="s">
        <v>366</v>
      </c>
      <c r="E606" s="12">
        <v>31.294119999999999</v>
      </c>
      <c r="F606" s="12" t="s">
        <v>1690</v>
      </c>
      <c r="G606" s="12" t="s">
        <v>1691</v>
      </c>
      <c r="H606" s="12" t="s">
        <v>27</v>
      </c>
      <c r="I606" s="12" t="s">
        <v>29</v>
      </c>
      <c r="J606" s="12" t="s">
        <v>1709</v>
      </c>
      <c r="K606" s="12">
        <v>50000</v>
      </c>
      <c r="N606" s="12">
        <v>31.294119999999999</v>
      </c>
      <c r="O606" s="12" t="s">
        <v>1759</v>
      </c>
      <c r="P606" s="12" t="s">
        <v>1760</v>
      </c>
      <c r="Q606" s="12" t="s">
        <v>1984</v>
      </c>
      <c r="R606" s="12">
        <v>33579.611605740793</v>
      </c>
      <c r="S606" s="12">
        <v>33579.611605740793</v>
      </c>
      <c r="T606" s="12">
        <v>1050.8443199999999</v>
      </c>
      <c r="U606" s="12">
        <v>33.067787739856193</v>
      </c>
      <c r="V606" s="12">
        <v>33.067787739856193</v>
      </c>
      <c r="W606" s="12">
        <v>60.93</v>
      </c>
      <c r="X606" s="12">
        <v>60.93</v>
      </c>
      <c r="Y606" s="12" t="s">
        <v>246</v>
      </c>
      <c r="Z606" s="12" t="s">
        <v>247</v>
      </c>
      <c r="AA606" s="12" t="s">
        <v>248</v>
      </c>
      <c r="AB606" s="12">
        <v>330000</v>
      </c>
      <c r="AE606" s="12">
        <v>31.294119999999999</v>
      </c>
      <c r="AF606" s="12" t="s">
        <v>249</v>
      </c>
      <c r="AG606" s="12" t="s">
        <v>250</v>
      </c>
      <c r="AH606" s="12" t="s">
        <v>1762</v>
      </c>
      <c r="AI606" s="12">
        <v>185603.43542939529</v>
      </c>
      <c r="AJ606" s="12">
        <v>5808.2957399999996</v>
      </c>
      <c r="AK606" s="12">
        <v>171.94796859486169</v>
      </c>
      <c r="AL606" s="12">
        <v>171.94796859486169</v>
      </c>
      <c r="AM606" s="12">
        <v>64.760000000000005</v>
      </c>
      <c r="AN606" s="12">
        <v>64.760000000000005</v>
      </c>
      <c r="AO606" s="12" t="s">
        <v>252</v>
      </c>
      <c r="AP606" s="12" t="s">
        <v>253</v>
      </c>
      <c r="AQ606" s="12" t="s">
        <v>254</v>
      </c>
      <c r="AR606" s="12">
        <v>130000</v>
      </c>
      <c r="AU606" s="12">
        <v>26.6</v>
      </c>
      <c r="AV606" s="12" t="s">
        <v>249</v>
      </c>
      <c r="AW606" s="12" t="s">
        <v>250</v>
      </c>
      <c r="AX606" s="12" t="s">
        <v>255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2" t="s">
        <v>256</v>
      </c>
      <c r="BF606" s="12" t="s">
        <v>257</v>
      </c>
      <c r="BG606" s="12" t="s">
        <v>258</v>
      </c>
      <c r="BH606" s="12">
        <v>200000</v>
      </c>
      <c r="BK606" s="12">
        <v>3.99</v>
      </c>
      <c r="BL606" s="12" t="s">
        <v>249</v>
      </c>
      <c r="BM606" s="12" t="s">
        <v>250</v>
      </c>
      <c r="BN606" s="12" t="s">
        <v>255</v>
      </c>
      <c r="BO606" s="12">
        <v>0</v>
      </c>
      <c r="BP606" s="12">
        <v>0</v>
      </c>
      <c r="BQ606" s="12">
        <v>0</v>
      </c>
      <c r="BR606" s="12">
        <v>0</v>
      </c>
      <c r="BS606" s="12">
        <v>0</v>
      </c>
      <c r="BT606" s="12">
        <v>0</v>
      </c>
    </row>
    <row r="607" spans="1:72" hidden="1" x14ac:dyDescent="0.25">
      <c r="A607" s="12" t="s">
        <v>240</v>
      </c>
      <c r="B607" s="12" t="s">
        <v>1688</v>
      </c>
      <c r="C607" s="12" t="s">
        <v>1689</v>
      </c>
      <c r="D607" s="12" t="s">
        <v>366</v>
      </c>
      <c r="E607" s="12">
        <v>44.705880000000001</v>
      </c>
      <c r="F607" s="12" t="s">
        <v>1690</v>
      </c>
      <c r="G607" s="12" t="s">
        <v>1691</v>
      </c>
      <c r="H607" s="12" t="s">
        <v>27</v>
      </c>
      <c r="I607" s="12" t="s">
        <v>29</v>
      </c>
      <c r="J607" s="12" t="s">
        <v>1709</v>
      </c>
      <c r="K607" s="12">
        <v>50000</v>
      </c>
      <c r="N607" s="12">
        <v>44.705880000000001</v>
      </c>
      <c r="O607" s="12" t="s">
        <v>1759</v>
      </c>
      <c r="P607" s="12" t="s">
        <v>1760</v>
      </c>
      <c r="Q607" s="12" t="s">
        <v>1984</v>
      </c>
      <c r="R607" s="12">
        <v>33579.611605740793</v>
      </c>
      <c r="S607" s="12">
        <v>33579.611605740793</v>
      </c>
      <c r="T607" s="12">
        <v>1501.20616</v>
      </c>
      <c r="U607" s="12">
        <v>33.067787739856193</v>
      </c>
      <c r="V607" s="12">
        <v>33.067787739856193</v>
      </c>
      <c r="W607" s="12">
        <v>60.93</v>
      </c>
      <c r="X607" s="12">
        <v>60.93</v>
      </c>
      <c r="Y607" s="12" t="s">
        <v>246</v>
      </c>
      <c r="Z607" s="12" t="s">
        <v>247</v>
      </c>
      <c r="AA607" s="12" t="s">
        <v>248</v>
      </c>
      <c r="AB607" s="12">
        <v>330000</v>
      </c>
      <c r="AE607" s="12">
        <v>44.705880000000001</v>
      </c>
      <c r="AF607" s="12" t="s">
        <v>249</v>
      </c>
      <c r="AG607" s="12" t="s">
        <v>250</v>
      </c>
      <c r="AH607" s="12" t="s">
        <v>1762</v>
      </c>
      <c r="AI607" s="12">
        <v>185603.43542939529</v>
      </c>
      <c r="AJ607" s="12">
        <v>8297.5653500000008</v>
      </c>
      <c r="AK607" s="12">
        <v>171.94796859486169</v>
      </c>
      <c r="AL607" s="12">
        <v>171.94796859486169</v>
      </c>
      <c r="AM607" s="12">
        <v>64.760000000000005</v>
      </c>
      <c r="AN607" s="12">
        <v>64.760000000000005</v>
      </c>
      <c r="AO607" s="12" t="s">
        <v>256</v>
      </c>
      <c r="AP607" s="12" t="s">
        <v>257</v>
      </c>
      <c r="AQ607" s="12" t="s">
        <v>258</v>
      </c>
      <c r="AR607" s="12">
        <v>200000</v>
      </c>
      <c r="AU607" s="12">
        <v>38</v>
      </c>
      <c r="AV607" s="12" t="s">
        <v>249</v>
      </c>
      <c r="AW607" s="12" t="s">
        <v>250</v>
      </c>
      <c r="AX607" s="12" t="s">
        <v>255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</row>
    <row r="608" spans="1:72" hidden="1" x14ac:dyDescent="0.25">
      <c r="A608" s="12" t="s">
        <v>240</v>
      </c>
      <c r="B608" s="12" t="s">
        <v>121</v>
      </c>
      <c r="C608" s="12" t="s">
        <v>122</v>
      </c>
      <c r="D608" s="12" t="s">
        <v>316</v>
      </c>
      <c r="E608" s="12">
        <v>71.922939999999997</v>
      </c>
      <c r="F608" s="12" t="s">
        <v>1693</v>
      </c>
      <c r="G608" s="12" t="s">
        <v>1694</v>
      </c>
      <c r="H608" s="12" t="s">
        <v>12</v>
      </c>
      <c r="I608" s="12" t="s">
        <v>14</v>
      </c>
      <c r="J608" s="12" t="s">
        <v>1709</v>
      </c>
      <c r="K608" s="12">
        <v>60000</v>
      </c>
      <c r="N608" s="12">
        <v>71.922939999999997</v>
      </c>
      <c r="O608" s="12" t="s">
        <v>1731</v>
      </c>
      <c r="P608" s="12" t="s">
        <v>1732</v>
      </c>
      <c r="Q608" s="12" t="s">
        <v>1985</v>
      </c>
      <c r="R608" s="12">
        <v>21094.07354990677</v>
      </c>
      <c r="S608" s="12">
        <v>21094.07354990677</v>
      </c>
      <c r="T608" s="12">
        <v>1517.1478099999999</v>
      </c>
      <c r="U608" s="12">
        <v>25.9442560326729</v>
      </c>
      <c r="V608" s="12">
        <v>25.9442560326729</v>
      </c>
      <c r="W608" s="12">
        <v>48.78</v>
      </c>
      <c r="X608" s="12">
        <v>48.78</v>
      </c>
      <c r="Y608" s="12" t="s">
        <v>246</v>
      </c>
      <c r="Z608" s="12" t="s">
        <v>247</v>
      </c>
      <c r="AA608" s="12" t="s">
        <v>248</v>
      </c>
      <c r="AB608" s="12">
        <v>330000</v>
      </c>
      <c r="AE608" s="12">
        <v>71.922939999999997</v>
      </c>
      <c r="AF608" s="12" t="s">
        <v>249</v>
      </c>
      <c r="AG608" s="12" t="s">
        <v>250</v>
      </c>
      <c r="AH608" s="12" t="s">
        <v>1734</v>
      </c>
      <c r="AI608" s="12">
        <v>92398.715939726259</v>
      </c>
      <c r="AJ608" s="12">
        <v>6645.5874100000001</v>
      </c>
      <c r="AK608" s="12">
        <v>91.533123140907477</v>
      </c>
      <c r="AL608" s="12">
        <v>91.533123140907477</v>
      </c>
      <c r="AM608" s="12">
        <v>60.57</v>
      </c>
      <c r="AN608" s="12">
        <v>60.57</v>
      </c>
      <c r="AO608" s="12" t="s">
        <v>252</v>
      </c>
      <c r="AP608" s="12" t="s">
        <v>253</v>
      </c>
      <c r="AQ608" s="12" t="s">
        <v>254</v>
      </c>
      <c r="AR608" s="12">
        <v>130000</v>
      </c>
      <c r="AU608" s="12">
        <v>61.134500000000003</v>
      </c>
      <c r="AV608" s="12" t="s">
        <v>249</v>
      </c>
      <c r="AW608" s="12" t="s">
        <v>250</v>
      </c>
      <c r="AX608" s="12" t="s">
        <v>255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2" t="s">
        <v>256</v>
      </c>
      <c r="BF608" s="12" t="s">
        <v>257</v>
      </c>
      <c r="BG608" s="12" t="s">
        <v>258</v>
      </c>
      <c r="BH608" s="12">
        <v>200000</v>
      </c>
      <c r="BK608" s="12">
        <v>9.1701800000000002</v>
      </c>
      <c r="BL608" s="12" t="s">
        <v>249</v>
      </c>
      <c r="BM608" s="12" t="s">
        <v>250</v>
      </c>
      <c r="BN608" s="12" t="s">
        <v>255</v>
      </c>
      <c r="BO608" s="12">
        <v>0</v>
      </c>
      <c r="BP608" s="12">
        <v>0</v>
      </c>
      <c r="BQ608" s="12">
        <v>0</v>
      </c>
      <c r="BR608" s="12">
        <v>0</v>
      </c>
      <c r="BS608" s="12">
        <v>0</v>
      </c>
      <c r="BT608" s="12">
        <v>0</v>
      </c>
    </row>
    <row r="609" spans="1:72" hidden="1" x14ac:dyDescent="0.25">
      <c r="A609" s="12" t="s">
        <v>240</v>
      </c>
      <c r="B609" s="12" t="s">
        <v>121</v>
      </c>
      <c r="C609" s="12" t="s">
        <v>122</v>
      </c>
      <c r="D609" s="12" t="s">
        <v>316</v>
      </c>
      <c r="E609" s="12">
        <v>102.74706</v>
      </c>
      <c r="F609" s="12" t="s">
        <v>1693</v>
      </c>
      <c r="G609" s="12" t="s">
        <v>1694</v>
      </c>
      <c r="H609" s="12" t="s">
        <v>12</v>
      </c>
      <c r="I609" s="12" t="s">
        <v>14</v>
      </c>
      <c r="J609" s="12" t="s">
        <v>1709</v>
      </c>
      <c r="K609" s="12">
        <v>60000</v>
      </c>
      <c r="N609" s="12">
        <v>102.74706</v>
      </c>
      <c r="O609" s="12" t="s">
        <v>1731</v>
      </c>
      <c r="P609" s="12" t="s">
        <v>1732</v>
      </c>
      <c r="Q609" s="12" t="s">
        <v>1985</v>
      </c>
      <c r="R609" s="12">
        <v>21094.07354990677</v>
      </c>
      <c r="S609" s="12">
        <v>21094.07354990677</v>
      </c>
      <c r="T609" s="12">
        <v>2167.3540200000002</v>
      </c>
      <c r="U609" s="12">
        <v>25.9442560326729</v>
      </c>
      <c r="V609" s="12">
        <v>25.9442560326729</v>
      </c>
      <c r="W609" s="12">
        <v>48.78</v>
      </c>
      <c r="X609" s="12">
        <v>48.78</v>
      </c>
      <c r="Y609" s="12" t="s">
        <v>246</v>
      </c>
      <c r="Z609" s="12" t="s">
        <v>247</v>
      </c>
      <c r="AA609" s="12" t="s">
        <v>248</v>
      </c>
      <c r="AB609" s="12">
        <v>330000</v>
      </c>
      <c r="AE609" s="12">
        <v>102.74706</v>
      </c>
      <c r="AF609" s="12" t="s">
        <v>249</v>
      </c>
      <c r="AG609" s="12" t="s">
        <v>250</v>
      </c>
      <c r="AH609" s="12" t="s">
        <v>1734</v>
      </c>
      <c r="AI609" s="12">
        <v>92398.715939726259</v>
      </c>
      <c r="AJ609" s="12">
        <v>9493.6962999999996</v>
      </c>
      <c r="AK609" s="12">
        <v>91.533123140907477</v>
      </c>
      <c r="AL609" s="12">
        <v>91.533123140907477</v>
      </c>
      <c r="AM609" s="12">
        <v>60.57</v>
      </c>
      <c r="AN609" s="12">
        <v>60.57</v>
      </c>
      <c r="AO609" s="12" t="s">
        <v>256</v>
      </c>
      <c r="AP609" s="12" t="s">
        <v>257</v>
      </c>
      <c r="AQ609" s="12" t="s">
        <v>258</v>
      </c>
      <c r="AR609" s="12">
        <v>200000</v>
      </c>
      <c r="AU609" s="12">
        <v>87.334999999999994</v>
      </c>
      <c r="AV609" s="12" t="s">
        <v>249</v>
      </c>
      <c r="AW609" s="12" t="s">
        <v>250</v>
      </c>
      <c r="AX609" s="12" t="s">
        <v>255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</row>
    <row r="610" spans="1:72" hidden="1" x14ac:dyDescent="0.25">
      <c r="A610" s="12" t="s">
        <v>240</v>
      </c>
      <c r="B610" s="12" t="s">
        <v>1696</v>
      </c>
      <c r="C610" s="12" t="s">
        <v>1697</v>
      </c>
      <c r="D610" s="12" t="s">
        <v>306</v>
      </c>
      <c r="E610" s="12">
        <v>84.037059999999997</v>
      </c>
      <c r="F610" s="12" t="s">
        <v>1698</v>
      </c>
      <c r="G610" s="12" t="s">
        <v>1699</v>
      </c>
      <c r="H610" s="12" t="s">
        <v>18</v>
      </c>
      <c r="I610" s="12" t="s">
        <v>20</v>
      </c>
      <c r="J610" s="12" t="s">
        <v>1709</v>
      </c>
      <c r="K610" s="12">
        <v>100000</v>
      </c>
      <c r="N610" s="12">
        <v>84.037059999999997</v>
      </c>
      <c r="O610" s="12" t="s">
        <v>1726</v>
      </c>
      <c r="P610" s="12" t="s">
        <v>1727</v>
      </c>
      <c r="Q610" s="12" t="s">
        <v>1986</v>
      </c>
      <c r="R610" s="12">
        <v>45498.045631861023</v>
      </c>
      <c r="S610" s="12">
        <v>45498.045631861023</v>
      </c>
      <c r="T610" s="12">
        <v>3823.5219400000001</v>
      </c>
      <c r="U610" s="12">
        <v>41.143534892413847</v>
      </c>
      <c r="V610" s="12">
        <v>41.143534892413847</v>
      </c>
      <c r="W610" s="12">
        <v>66.349999999999994</v>
      </c>
      <c r="X610" s="12">
        <v>66.349999999999994</v>
      </c>
      <c r="Y610" s="12" t="s">
        <v>246</v>
      </c>
      <c r="Z610" s="12" t="s">
        <v>247</v>
      </c>
      <c r="AA610" s="12" t="s">
        <v>248</v>
      </c>
      <c r="AB610" s="12">
        <v>330000</v>
      </c>
      <c r="AE610" s="12">
        <v>84.037059999999997</v>
      </c>
      <c r="AF610" s="12" t="s">
        <v>249</v>
      </c>
      <c r="AG610" s="12" t="s">
        <v>250</v>
      </c>
      <c r="AH610" s="12" t="s">
        <v>1729</v>
      </c>
      <c r="AI610" s="12">
        <v>72807.185909893757</v>
      </c>
      <c r="AJ610" s="12">
        <v>6118.5017600000001</v>
      </c>
      <c r="AK610" s="12">
        <v>80.117866425938217</v>
      </c>
      <c r="AL610" s="12">
        <v>80.117866425938217</v>
      </c>
      <c r="AM610" s="12">
        <v>54.53</v>
      </c>
      <c r="AN610" s="12">
        <v>54.53</v>
      </c>
      <c r="AO610" s="12" t="s">
        <v>252</v>
      </c>
      <c r="AP610" s="12" t="s">
        <v>253</v>
      </c>
      <c r="AQ610" s="12" t="s">
        <v>254</v>
      </c>
      <c r="AR610" s="12">
        <v>130000</v>
      </c>
      <c r="AU610" s="12">
        <v>71.4315</v>
      </c>
      <c r="AV610" s="12" t="s">
        <v>249</v>
      </c>
      <c r="AW610" s="12" t="s">
        <v>250</v>
      </c>
      <c r="AX610" s="12" t="s">
        <v>255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2" t="s">
        <v>256</v>
      </c>
      <c r="BF610" s="12" t="s">
        <v>257</v>
      </c>
      <c r="BG610" s="12" t="s">
        <v>258</v>
      </c>
      <c r="BH610" s="12">
        <v>200000</v>
      </c>
      <c r="BK610" s="12">
        <v>10.714729999999999</v>
      </c>
      <c r="BL610" s="12" t="s">
        <v>249</v>
      </c>
      <c r="BM610" s="12" t="s">
        <v>250</v>
      </c>
      <c r="BN610" s="12" t="s">
        <v>255</v>
      </c>
      <c r="BO610" s="12">
        <v>0</v>
      </c>
      <c r="BP610" s="12">
        <v>0</v>
      </c>
      <c r="BQ610" s="12">
        <v>0</v>
      </c>
      <c r="BR610" s="12">
        <v>0</v>
      </c>
      <c r="BS610" s="12">
        <v>0</v>
      </c>
      <c r="BT610" s="12">
        <v>0</v>
      </c>
    </row>
    <row r="611" spans="1:72" hidden="1" x14ac:dyDescent="0.25">
      <c r="A611" s="12" t="s">
        <v>240</v>
      </c>
      <c r="B611" s="12" t="s">
        <v>1696</v>
      </c>
      <c r="C611" s="12" t="s">
        <v>1697</v>
      </c>
      <c r="D611" s="12" t="s">
        <v>306</v>
      </c>
      <c r="E611" s="12">
        <v>120.05294000000001</v>
      </c>
      <c r="F611" s="12" t="s">
        <v>1698</v>
      </c>
      <c r="G611" s="12" t="s">
        <v>1699</v>
      </c>
      <c r="H611" s="12" t="s">
        <v>18</v>
      </c>
      <c r="I611" s="12" t="s">
        <v>20</v>
      </c>
      <c r="J611" s="12" t="s">
        <v>1709</v>
      </c>
      <c r="K611" s="12">
        <v>100000</v>
      </c>
      <c r="N611" s="12">
        <v>120.05294000000001</v>
      </c>
      <c r="O611" s="12" t="s">
        <v>1726</v>
      </c>
      <c r="P611" s="12" t="s">
        <v>1727</v>
      </c>
      <c r="Q611" s="12" t="s">
        <v>1986</v>
      </c>
      <c r="R611" s="12">
        <v>45498.045631861023</v>
      </c>
      <c r="S611" s="12">
        <v>45498.045631861023</v>
      </c>
      <c r="T611" s="12">
        <v>5462.1741899999997</v>
      </c>
      <c r="U611" s="12">
        <v>41.143534892413847</v>
      </c>
      <c r="V611" s="12">
        <v>41.143534892413847</v>
      </c>
      <c r="W611" s="12">
        <v>66.349999999999994</v>
      </c>
      <c r="X611" s="12">
        <v>66.349999999999994</v>
      </c>
      <c r="Y611" s="12" t="s">
        <v>246</v>
      </c>
      <c r="Z611" s="12" t="s">
        <v>247</v>
      </c>
      <c r="AA611" s="12" t="s">
        <v>248</v>
      </c>
      <c r="AB611" s="12">
        <v>330000</v>
      </c>
      <c r="AE611" s="12">
        <v>120.05294000000001</v>
      </c>
      <c r="AF611" s="12" t="s">
        <v>249</v>
      </c>
      <c r="AG611" s="12" t="s">
        <v>250</v>
      </c>
      <c r="AH611" s="12" t="s">
        <v>1729</v>
      </c>
      <c r="AI611" s="12">
        <v>72807.185909893757</v>
      </c>
      <c r="AJ611" s="12">
        <v>8740.7168099999999</v>
      </c>
      <c r="AK611" s="12">
        <v>80.117866425938217</v>
      </c>
      <c r="AL611" s="12">
        <v>80.117866425938217</v>
      </c>
      <c r="AM611" s="12">
        <v>54.53</v>
      </c>
      <c r="AN611" s="12">
        <v>54.53</v>
      </c>
      <c r="AO611" s="12" t="s">
        <v>256</v>
      </c>
      <c r="AP611" s="12" t="s">
        <v>257</v>
      </c>
      <c r="AQ611" s="12" t="s">
        <v>258</v>
      </c>
      <c r="AR611" s="12">
        <v>200000</v>
      </c>
      <c r="AU611" s="12">
        <v>102.045</v>
      </c>
      <c r="AV611" s="12" t="s">
        <v>249</v>
      </c>
      <c r="AW611" s="12" t="s">
        <v>250</v>
      </c>
      <c r="AX611" s="12" t="s">
        <v>255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</row>
    <row r="612" spans="1:72" hidden="1" x14ac:dyDescent="0.25">
      <c r="A612" s="12" t="s">
        <v>240</v>
      </c>
      <c r="B612" s="12" t="s">
        <v>77</v>
      </c>
      <c r="C612" s="12" t="s">
        <v>78</v>
      </c>
      <c r="D612" s="12" t="s">
        <v>403</v>
      </c>
      <c r="E612" s="12">
        <v>159.19647000000001</v>
      </c>
      <c r="F612" s="12" t="s">
        <v>1701</v>
      </c>
      <c r="G612" s="12" t="s">
        <v>1702</v>
      </c>
      <c r="H612" s="12" t="s">
        <v>3</v>
      </c>
      <c r="I612" s="12" t="s">
        <v>5</v>
      </c>
      <c r="J612" s="12" t="s">
        <v>1709</v>
      </c>
      <c r="K612" s="12">
        <v>150000</v>
      </c>
      <c r="N612" s="12">
        <v>159.19647000000001</v>
      </c>
      <c r="O612" s="12" t="s">
        <v>1765</v>
      </c>
      <c r="P612" s="12" t="s">
        <v>1766</v>
      </c>
      <c r="Q612" s="12" t="s">
        <v>1987</v>
      </c>
      <c r="R612" s="12">
        <v>14000.3613319624</v>
      </c>
      <c r="S612" s="12">
        <v>14000.3613319624</v>
      </c>
      <c r="T612" s="12">
        <v>2228.8081099999999</v>
      </c>
      <c r="U612" s="12">
        <v>23.045706405294592</v>
      </c>
      <c r="V612" s="12">
        <v>23.045706405294592</v>
      </c>
      <c r="W612" s="12">
        <v>36.450000000000003</v>
      </c>
      <c r="X612" s="12">
        <v>36.450000000000003</v>
      </c>
      <c r="Y612" s="12" t="s">
        <v>246</v>
      </c>
      <c r="Z612" s="12" t="s">
        <v>247</v>
      </c>
      <c r="AA612" s="12" t="s">
        <v>248</v>
      </c>
      <c r="AB612" s="12">
        <v>330000</v>
      </c>
      <c r="AE612" s="12">
        <v>159.19647000000001</v>
      </c>
      <c r="AF612" s="12" t="s">
        <v>249</v>
      </c>
      <c r="AG612" s="12" t="s">
        <v>250</v>
      </c>
      <c r="AH612" s="12" t="s">
        <v>1768</v>
      </c>
      <c r="AI612" s="12">
        <v>144359.4983425049</v>
      </c>
      <c r="AJ612" s="12">
        <v>22981.522629999999</v>
      </c>
      <c r="AK612" s="12">
        <v>151.32894714710849</v>
      </c>
      <c r="AL612" s="12">
        <v>151.32894714710849</v>
      </c>
      <c r="AM612" s="12">
        <v>57.24</v>
      </c>
      <c r="AN612" s="12">
        <v>57.24</v>
      </c>
      <c r="AO612" s="12" t="s">
        <v>252</v>
      </c>
      <c r="AP612" s="12" t="s">
        <v>253</v>
      </c>
      <c r="AQ612" s="12" t="s">
        <v>254</v>
      </c>
      <c r="AR612" s="12">
        <v>130000</v>
      </c>
      <c r="AU612" s="12">
        <v>135.31700000000001</v>
      </c>
      <c r="AV612" s="12" t="s">
        <v>249</v>
      </c>
      <c r="AW612" s="12" t="s">
        <v>250</v>
      </c>
      <c r="AX612" s="12" t="s">
        <v>255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2" t="s">
        <v>256</v>
      </c>
      <c r="BF612" s="12" t="s">
        <v>257</v>
      </c>
      <c r="BG612" s="12" t="s">
        <v>258</v>
      </c>
      <c r="BH612" s="12">
        <v>200000</v>
      </c>
      <c r="BK612" s="12">
        <v>20.297550000000001</v>
      </c>
      <c r="BL612" s="12" t="s">
        <v>249</v>
      </c>
      <c r="BM612" s="12" t="s">
        <v>250</v>
      </c>
      <c r="BN612" s="12" t="s">
        <v>255</v>
      </c>
      <c r="BO612" s="12">
        <v>0</v>
      </c>
      <c r="BP612" s="12">
        <v>0</v>
      </c>
      <c r="BQ612" s="12">
        <v>0</v>
      </c>
      <c r="BR612" s="12">
        <v>0</v>
      </c>
      <c r="BS612" s="12">
        <v>0</v>
      </c>
      <c r="BT612" s="12">
        <v>0</v>
      </c>
    </row>
    <row r="613" spans="1:72" hidden="1" x14ac:dyDescent="0.25">
      <c r="A613" s="12" t="s">
        <v>240</v>
      </c>
      <c r="B613" s="12" t="s">
        <v>77</v>
      </c>
      <c r="C613" s="12" t="s">
        <v>78</v>
      </c>
      <c r="D613" s="12" t="s">
        <v>403</v>
      </c>
      <c r="E613" s="12">
        <v>227.42353</v>
      </c>
      <c r="F613" s="12" t="s">
        <v>1701</v>
      </c>
      <c r="G613" s="12" t="s">
        <v>1702</v>
      </c>
      <c r="H613" s="12" t="s">
        <v>3</v>
      </c>
      <c r="I613" s="12" t="s">
        <v>5</v>
      </c>
      <c r="J613" s="12" t="s">
        <v>1709</v>
      </c>
      <c r="K613" s="12">
        <v>150000</v>
      </c>
      <c r="N613" s="12">
        <v>227.42353</v>
      </c>
      <c r="O613" s="12" t="s">
        <v>1765</v>
      </c>
      <c r="P613" s="12" t="s">
        <v>1766</v>
      </c>
      <c r="Q613" s="12" t="s">
        <v>1987</v>
      </c>
      <c r="R613" s="12">
        <v>14000.3613319624</v>
      </c>
      <c r="S613" s="12">
        <v>14000.3613319624</v>
      </c>
      <c r="T613" s="12">
        <v>3184.0115900000001</v>
      </c>
      <c r="U613" s="12">
        <v>23.045706405294592</v>
      </c>
      <c r="V613" s="12">
        <v>23.045706405294592</v>
      </c>
      <c r="W613" s="12">
        <v>36.450000000000003</v>
      </c>
      <c r="X613" s="12">
        <v>36.450000000000003</v>
      </c>
      <c r="Y613" s="12" t="s">
        <v>246</v>
      </c>
      <c r="Z613" s="12" t="s">
        <v>247</v>
      </c>
      <c r="AA613" s="12" t="s">
        <v>248</v>
      </c>
      <c r="AB613" s="12">
        <v>330000</v>
      </c>
      <c r="AE613" s="12">
        <v>227.42353</v>
      </c>
      <c r="AF613" s="12" t="s">
        <v>249</v>
      </c>
      <c r="AG613" s="12" t="s">
        <v>250</v>
      </c>
      <c r="AH613" s="12" t="s">
        <v>1768</v>
      </c>
      <c r="AI613" s="12">
        <v>144359.4983425049</v>
      </c>
      <c r="AJ613" s="12">
        <v>32830.746619999998</v>
      </c>
      <c r="AK613" s="12">
        <v>151.32894714710849</v>
      </c>
      <c r="AL613" s="12">
        <v>151.32894714710849</v>
      </c>
      <c r="AM613" s="12">
        <v>57.24</v>
      </c>
      <c r="AN613" s="12">
        <v>57.24</v>
      </c>
      <c r="AO613" s="12" t="s">
        <v>256</v>
      </c>
      <c r="AP613" s="12" t="s">
        <v>257</v>
      </c>
      <c r="AQ613" s="12" t="s">
        <v>258</v>
      </c>
      <c r="AR613" s="12">
        <v>200000</v>
      </c>
      <c r="AU613" s="12">
        <v>193.31</v>
      </c>
      <c r="AV613" s="12" t="s">
        <v>249</v>
      </c>
      <c r="AW613" s="12" t="s">
        <v>250</v>
      </c>
      <c r="AX613" s="12" t="s">
        <v>255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</row>
    <row r="614" spans="1:72" hidden="1" x14ac:dyDescent="0.25">
      <c r="A614" s="12" t="s">
        <v>240</v>
      </c>
      <c r="B614" s="12" t="s">
        <v>1704</v>
      </c>
      <c r="C614" s="12" t="s">
        <v>1705</v>
      </c>
      <c r="D614" s="12" t="s">
        <v>523</v>
      </c>
      <c r="E614" s="12">
        <v>54.369410000000002</v>
      </c>
      <c r="F614" s="12" t="s">
        <v>1706</v>
      </c>
      <c r="G614" s="12" t="s">
        <v>1707</v>
      </c>
      <c r="H614" s="12" t="s">
        <v>9</v>
      </c>
      <c r="I614" s="12" t="s">
        <v>11</v>
      </c>
      <c r="J614" s="12" t="s">
        <v>1709</v>
      </c>
      <c r="K614" s="12">
        <v>150000</v>
      </c>
      <c r="N614" s="12">
        <v>54.369410000000002</v>
      </c>
      <c r="O614" s="12" t="s">
        <v>1718</v>
      </c>
      <c r="P614" s="12" t="s">
        <v>1719</v>
      </c>
      <c r="Q614" s="12" t="s">
        <v>1988</v>
      </c>
      <c r="R614" s="12">
        <v>32236.022316094721</v>
      </c>
      <c r="S614" s="12">
        <v>32236.022316094721</v>
      </c>
      <c r="T614" s="12">
        <v>1752.6535699999999</v>
      </c>
      <c r="U614" s="12">
        <v>34.655312668028763</v>
      </c>
      <c r="V614" s="12">
        <v>34.655312668028763</v>
      </c>
      <c r="W614" s="12">
        <v>55.81</v>
      </c>
      <c r="X614" s="12">
        <v>55.81</v>
      </c>
      <c r="Y614" s="12" t="s">
        <v>246</v>
      </c>
      <c r="Z614" s="12" t="s">
        <v>247</v>
      </c>
      <c r="AA614" s="12" t="s">
        <v>248</v>
      </c>
      <c r="AB614" s="12">
        <v>330000</v>
      </c>
      <c r="AE614" s="12">
        <v>54.369410000000002</v>
      </c>
      <c r="AF614" s="12" t="s">
        <v>249</v>
      </c>
      <c r="AG614" s="12" t="s">
        <v>250</v>
      </c>
      <c r="AH614" s="12" t="s">
        <v>1721</v>
      </c>
      <c r="AI614" s="12">
        <v>112115.4742760909</v>
      </c>
      <c r="AJ614" s="12">
        <v>6095.6523800000004</v>
      </c>
      <c r="AK614" s="12">
        <v>133.28412544522311</v>
      </c>
      <c r="AL614" s="12">
        <v>133.28412544522311</v>
      </c>
      <c r="AM614" s="12">
        <v>50.47</v>
      </c>
      <c r="AN614" s="12">
        <v>50.47</v>
      </c>
      <c r="AO614" s="12" t="s">
        <v>252</v>
      </c>
      <c r="AP614" s="12" t="s">
        <v>253</v>
      </c>
      <c r="AQ614" s="12" t="s">
        <v>254</v>
      </c>
      <c r="AR614" s="12">
        <v>130000</v>
      </c>
      <c r="AU614" s="12">
        <v>46.213999999999999</v>
      </c>
      <c r="AV614" s="12" t="s">
        <v>249</v>
      </c>
      <c r="AW614" s="12" t="s">
        <v>250</v>
      </c>
      <c r="AX614" s="12" t="s">
        <v>255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2" t="s">
        <v>256</v>
      </c>
      <c r="BF614" s="12" t="s">
        <v>257</v>
      </c>
      <c r="BG614" s="12" t="s">
        <v>258</v>
      </c>
      <c r="BH614" s="12">
        <v>200000</v>
      </c>
      <c r="BK614" s="12">
        <v>6.9321000000000002</v>
      </c>
      <c r="BL614" s="12" t="s">
        <v>249</v>
      </c>
      <c r="BM614" s="12" t="s">
        <v>250</v>
      </c>
      <c r="BN614" s="12" t="s">
        <v>255</v>
      </c>
      <c r="BO614" s="12">
        <v>0</v>
      </c>
      <c r="BP614" s="12">
        <v>0</v>
      </c>
      <c r="BQ614" s="12">
        <v>0</v>
      </c>
      <c r="BR614" s="12">
        <v>0</v>
      </c>
      <c r="BS614" s="12">
        <v>0</v>
      </c>
      <c r="BT614" s="12">
        <v>0</v>
      </c>
    </row>
    <row r="615" spans="1:72" hidden="1" x14ac:dyDescent="0.25">
      <c r="A615" s="12" t="s">
        <v>240</v>
      </c>
      <c r="B615" s="12" t="s">
        <v>1704</v>
      </c>
      <c r="C615" s="12" t="s">
        <v>1705</v>
      </c>
      <c r="D615" s="12" t="s">
        <v>523</v>
      </c>
      <c r="E615" s="12">
        <v>77.670590000000004</v>
      </c>
      <c r="F615" s="12" t="s">
        <v>1706</v>
      </c>
      <c r="G615" s="12" t="s">
        <v>1707</v>
      </c>
      <c r="H615" s="12" t="s">
        <v>9</v>
      </c>
      <c r="I615" s="12" t="s">
        <v>11</v>
      </c>
      <c r="J615" s="12" t="s">
        <v>1709</v>
      </c>
      <c r="K615" s="12">
        <v>150000</v>
      </c>
      <c r="N615" s="12">
        <v>77.670590000000004</v>
      </c>
      <c r="O615" s="12" t="s">
        <v>1718</v>
      </c>
      <c r="P615" s="12" t="s">
        <v>1719</v>
      </c>
      <c r="Q615" s="12" t="s">
        <v>1988</v>
      </c>
      <c r="R615" s="12">
        <v>32236.022316094721</v>
      </c>
      <c r="S615" s="12">
        <v>32236.022316094721</v>
      </c>
      <c r="T615" s="12">
        <v>2503.7908200000002</v>
      </c>
      <c r="U615" s="12">
        <v>34.655312668028763</v>
      </c>
      <c r="V615" s="12">
        <v>34.655312668028763</v>
      </c>
      <c r="W615" s="12">
        <v>55.81</v>
      </c>
      <c r="X615" s="12">
        <v>55.81</v>
      </c>
      <c r="Y615" s="12" t="s">
        <v>246</v>
      </c>
      <c r="Z615" s="12" t="s">
        <v>247</v>
      </c>
      <c r="AA615" s="12" t="s">
        <v>248</v>
      </c>
      <c r="AB615" s="12">
        <v>330000</v>
      </c>
      <c r="AE615" s="12">
        <v>77.670590000000004</v>
      </c>
      <c r="AF615" s="12" t="s">
        <v>249</v>
      </c>
      <c r="AG615" s="12" t="s">
        <v>250</v>
      </c>
      <c r="AH615" s="12" t="s">
        <v>1721</v>
      </c>
      <c r="AI615" s="12">
        <v>112115.4742760909</v>
      </c>
      <c r="AJ615" s="12">
        <v>8708.0748399999993</v>
      </c>
      <c r="AK615" s="12">
        <v>133.28412544522311</v>
      </c>
      <c r="AL615" s="12">
        <v>133.28412544522311</v>
      </c>
      <c r="AM615" s="12">
        <v>50.47</v>
      </c>
      <c r="AN615" s="12">
        <v>50.47</v>
      </c>
      <c r="AO615" s="12" t="s">
        <v>256</v>
      </c>
      <c r="AP615" s="12" t="s">
        <v>257</v>
      </c>
      <c r="AQ615" s="12" t="s">
        <v>258</v>
      </c>
      <c r="AR615" s="12">
        <v>200000</v>
      </c>
      <c r="AU615" s="12">
        <v>66.02</v>
      </c>
      <c r="AV615" s="12" t="s">
        <v>249</v>
      </c>
      <c r="AW615" s="12" t="s">
        <v>250</v>
      </c>
      <c r="AX615" s="12" t="s">
        <v>255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</row>
  </sheetData>
  <autoFilter ref="A1:BT615" xr:uid="{971837F0-3D58-4C5D-87F8-2301DD5A44ED}">
    <filterColumn colId="8">
      <filters>
        <filter val="Площадка накопления для перегрузки в Суджанском районе"/>
      </filters>
    </filterColumn>
    <filterColumn colId="9">
      <filters>
        <filter val="TransshipmentObject"/>
      </filters>
    </filterColumn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403CA-B27B-4F80-A9DD-484D26208E7A}">
  <sheetPr filterMode="1"/>
  <dimension ref="A1:BT615"/>
  <sheetViews>
    <sheetView workbookViewId="0">
      <selection activeCell="D633" sqref="D633"/>
    </sheetView>
  </sheetViews>
  <sheetFormatPr defaultRowHeight="15" x14ac:dyDescent="0.25"/>
  <cols>
    <col min="1" max="1" width="14.5703125" style="12" customWidth="1"/>
    <col min="2" max="19" width="9.140625" style="12"/>
    <col min="20" max="20" width="9.140625" style="12" customWidth="1"/>
    <col min="21" max="56" width="9.140625" style="12"/>
    <col min="57" max="57" width="11.28515625" style="12" customWidth="1"/>
    <col min="58" max="16384" width="9.140625" style="12"/>
  </cols>
  <sheetData>
    <row r="1" spans="1:72" ht="120" x14ac:dyDescent="0.25">
      <c r="A1" s="9" t="s">
        <v>171</v>
      </c>
      <c r="B1" s="10" t="s">
        <v>58</v>
      </c>
      <c r="C1" s="10" t="s">
        <v>59</v>
      </c>
      <c r="D1" s="10" t="s">
        <v>172</v>
      </c>
      <c r="E1" s="10" t="s">
        <v>60</v>
      </c>
      <c r="F1" s="10" t="s">
        <v>173</v>
      </c>
      <c r="G1" s="10" t="s">
        <v>174</v>
      </c>
      <c r="H1" s="10" t="s">
        <v>175</v>
      </c>
      <c r="I1" s="10" t="s">
        <v>176</v>
      </c>
      <c r="J1" s="10" t="s">
        <v>177</v>
      </c>
      <c r="K1" s="10" t="s">
        <v>178</v>
      </c>
      <c r="L1" s="10" t="s">
        <v>179</v>
      </c>
      <c r="M1" s="10" t="s">
        <v>180</v>
      </c>
      <c r="N1" s="10" t="s">
        <v>181</v>
      </c>
      <c r="O1" s="10" t="s">
        <v>182</v>
      </c>
      <c r="P1" s="10" t="s">
        <v>183</v>
      </c>
      <c r="Q1" s="10" t="s">
        <v>184</v>
      </c>
      <c r="R1" s="10" t="s">
        <v>185</v>
      </c>
      <c r="S1" s="10" t="s">
        <v>186</v>
      </c>
      <c r="T1" s="11" t="s">
        <v>187</v>
      </c>
      <c r="U1" s="10" t="s">
        <v>188</v>
      </c>
      <c r="V1" s="10" t="s">
        <v>189</v>
      </c>
      <c r="W1" s="10" t="s">
        <v>190</v>
      </c>
      <c r="X1" s="10" t="s">
        <v>191</v>
      </c>
      <c r="Y1" s="10" t="s">
        <v>192</v>
      </c>
      <c r="Z1" s="10" t="s">
        <v>193</v>
      </c>
      <c r="AA1" s="10" t="s">
        <v>194</v>
      </c>
      <c r="AB1" s="10" t="s">
        <v>195</v>
      </c>
      <c r="AC1" s="10" t="s">
        <v>196</v>
      </c>
      <c r="AD1" s="10" t="s">
        <v>197</v>
      </c>
      <c r="AE1" s="10" t="s">
        <v>198</v>
      </c>
      <c r="AF1" s="10" t="s">
        <v>199</v>
      </c>
      <c r="AG1" s="10" t="s">
        <v>200</v>
      </c>
      <c r="AH1" s="10" t="s">
        <v>201</v>
      </c>
      <c r="AI1" s="10" t="s">
        <v>202</v>
      </c>
      <c r="AJ1" s="10" t="s">
        <v>203</v>
      </c>
      <c r="AK1" s="10" t="s">
        <v>204</v>
      </c>
      <c r="AL1" s="10" t="s">
        <v>205</v>
      </c>
      <c r="AM1" s="10" t="s">
        <v>206</v>
      </c>
      <c r="AN1" s="10" t="s">
        <v>207</v>
      </c>
      <c r="AO1" s="10" t="s">
        <v>208</v>
      </c>
      <c r="AP1" s="10" t="s">
        <v>209</v>
      </c>
      <c r="AQ1" s="10" t="s">
        <v>210</v>
      </c>
      <c r="AR1" s="10" t="s">
        <v>211</v>
      </c>
      <c r="AS1" s="10" t="s">
        <v>212</v>
      </c>
      <c r="AT1" s="10" t="s">
        <v>213</v>
      </c>
      <c r="AU1" s="10" t="s">
        <v>214</v>
      </c>
      <c r="AV1" s="10" t="s">
        <v>215</v>
      </c>
      <c r="AW1" s="10" t="s">
        <v>216</v>
      </c>
      <c r="AX1" s="10" t="s">
        <v>217</v>
      </c>
      <c r="AY1" s="10" t="s">
        <v>218</v>
      </c>
      <c r="AZ1" s="10" t="s">
        <v>219</v>
      </c>
      <c r="BA1" s="10" t="s">
        <v>220</v>
      </c>
      <c r="BB1" s="10" t="s">
        <v>221</v>
      </c>
      <c r="BC1" s="10" t="s">
        <v>222</v>
      </c>
      <c r="BD1" s="10" t="s">
        <v>223</v>
      </c>
      <c r="BE1" s="10" t="s">
        <v>224</v>
      </c>
      <c r="BF1" s="10" t="s">
        <v>225</v>
      </c>
      <c r="BG1" s="10" t="s">
        <v>226</v>
      </c>
      <c r="BH1" s="10" t="s">
        <v>227</v>
      </c>
      <c r="BI1" s="10" t="s">
        <v>228</v>
      </c>
      <c r="BJ1" s="10" t="s">
        <v>229</v>
      </c>
      <c r="BK1" s="10" t="s">
        <v>230</v>
      </c>
      <c r="BL1" s="10" t="s">
        <v>231</v>
      </c>
      <c r="BM1" s="10" t="s">
        <v>232</v>
      </c>
      <c r="BN1" s="10" t="s">
        <v>233</v>
      </c>
      <c r="BO1" s="10" t="s">
        <v>234</v>
      </c>
      <c r="BP1" s="10" t="s">
        <v>235</v>
      </c>
      <c r="BQ1" s="10" t="s">
        <v>236</v>
      </c>
      <c r="BR1" s="10" t="s">
        <v>237</v>
      </c>
      <c r="BS1" s="10" t="s">
        <v>238</v>
      </c>
      <c r="BT1" s="10" t="s">
        <v>239</v>
      </c>
    </row>
    <row r="2" spans="1:72" hidden="1" x14ac:dyDescent="0.25">
      <c r="A2" s="12" t="s">
        <v>240</v>
      </c>
      <c r="B2" s="12" t="s">
        <v>241</v>
      </c>
      <c r="C2" s="12" t="s">
        <v>242</v>
      </c>
      <c r="D2" s="12" t="s">
        <v>243</v>
      </c>
      <c r="E2" s="12">
        <v>30.079409999999999</v>
      </c>
      <c r="F2" s="12" t="s">
        <v>244</v>
      </c>
      <c r="G2" s="12" t="s">
        <v>245</v>
      </c>
      <c r="H2" s="12" t="s">
        <v>246</v>
      </c>
      <c r="I2" s="12" t="s">
        <v>247</v>
      </c>
      <c r="J2" s="12" t="s">
        <v>248</v>
      </c>
      <c r="K2" s="12">
        <v>330000</v>
      </c>
      <c r="N2" s="12">
        <v>30.079409999999999</v>
      </c>
      <c r="O2" s="12" t="s">
        <v>249</v>
      </c>
      <c r="P2" s="12" t="s">
        <v>250</v>
      </c>
      <c r="Q2" s="12" t="s">
        <v>251</v>
      </c>
      <c r="R2" s="12">
        <v>20296.184329755219</v>
      </c>
      <c r="S2" s="12">
        <v>20296.184329755219</v>
      </c>
      <c r="T2" s="12">
        <v>610.49729000000002</v>
      </c>
      <c r="U2" s="12">
        <v>25.77134589109977</v>
      </c>
      <c r="V2" s="12">
        <v>25.77134589109977</v>
      </c>
      <c r="W2" s="12">
        <v>47.25</v>
      </c>
      <c r="X2" s="12">
        <v>47.25</v>
      </c>
      <c r="Y2" s="12" t="s">
        <v>252</v>
      </c>
      <c r="Z2" s="12" t="s">
        <v>253</v>
      </c>
      <c r="AA2" s="12" t="s">
        <v>254</v>
      </c>
      <c r="AB2" s="12">
        <v>130000</v>
      </c>
      <c r="AE2" s="12">
        <v>25.567499999999999</v>
      </c>
      <c r="AF2" s="12" t="s">
        <v>249</v>
      </c>
      <c r="AG2" s="12" t="s">
        <v>250</v>
      </c>
      <c r="AH2" s="12" t="s">
        <v>255</v>
      </c>
      <c r="AI2" s="12">
        <v>0</v>
      </c>
      <c r="AJ2" s="12">
        <v>0</v>
      </c>
      <c r="AK2" s="12">
        <v>0</v>
      </c>
      <c r="AL2" s="12">
        <v>0</v>
      </c>
      <c r="AM2" s="12">
        <v>0</v>
      </c>
      <c r="AN2" s="12">
        <v>0</v>
      </c>
      <c r="AO2" s="12" t="s">
        <v>256</v>
      </c>
      <c r="AP2" s="12" t="s">
        <v>257</v>
      </c>
      <c r="AQ2" s="12" t="s">
        <v>258</v>
      </c>
      <c r="AR2" s="12">
        <v>200000</v>
      </c>
      <c r="AU2" s="12">
        <v>3.8351299999999999</v>
      </c>
      <c r="AV2" s="12" t="s">
        <v>249</v>
      </c>
      <c r="AW2" s="12" t="s">
        <v>250</v>
      </c>
      <c r="AX2" s="12" t="s">
        <v>255</v>
      </c>
      <c r="AY2" s="12">
        <v>0</v>
      </c>
      <c r="AZ2" s="12">
        <v>0</v>
      </c>
      <c r="BA2" s="12">
        <v>0</v>
      </c>
      <c r="BB2" s="12">
        <v>0</v>
      </c>
      <c r="BC2" s="12">
        <v>0</v>
      </c>
      <c r="BD2" s="12">
        <v>0</v>
      </c>
      <c r="BK2" s="13"/>
    </row>
    <row r="3" spans="1:72" hidden="1" x14ac:dyDescent="0.25">
      <c r="A3" s="12" t="s">
        <v>240</v>
      </c>
      <c r="B3" s="12" t="s">
        <v>241</v>
      </c>
      <c r="C3" s="12" t="s">
        <v>242</v>
      </c>
      <c r="D3" s="12" t="s">
        <v>243</v>
      </c>
      <c r="E3" s="12">
        <v>42.970590000000001</v>
      </c>
      <c r="F3" s="12" t="s">
        <v>244</v>
      </c>
      <c r="G3" s="12" t="s">
        <v>245</v>
      </c>
      <c r="H3" s="12" t="s">
        <v>246</v>
      </c>
      <c r="I3" s="12" t="s">
        <v>247</v>
      </c>
      <c r="J3" s="12" t="s">
        <v>248</v>
      </c>
      <c r="K3" s="12">
        <v>330000</v>
      </c>
      <c r="N3" s="12">
        <v>42.970590000000001</v>
      </c>
      <c r="O3" s="12" t="s">
        <v>249</v>
      </c>
      <c r="P3" s="12" t="s">
        <v>250</v>
      </c>
      <c r="Q3" s="12" t="s">
        <v>251</v>
      </c>
      <c r="R3" s="12">
        <v>20296.184329755219</v>
      </c>
      <c r="S3" s="12">
        <v>20296.184329755219</v>
      </c>
      <c r="T3" s="12">
        <v>872.13897999999995</v>
      </c>
      <c r="U3" s="12">
        <v>25.77134589109977</v>
      </c>
      <c r="V3" s="12">
        <v>25.77134589109977</v>
      </c>
      <c r="W3" s="12">
        <v>47.25</v>
      </c>
      <c r="X3" s="12">
        <v>47.25</v>
      </c>
      <c r="Y3" s="12" t="s">
        <v>256</v>
      </c>
      <c r="Z3" s="12" t="s">
        <v>257</v>
      </c>
      <c r="AA3" s="12" t="s">
        <v>258</v>
      </c>
      <c r="AB3" s="12">
        <v>200000</v>
      </c>
      <c r="AE3" s="12">
        <v>36.524999999999999</v>
      </c>
      <c r="AF3" s="12" t="s">
        <v>249</v>
      </c>
      <c r="AG3" s="12" t="s">
        <v>250</v>
      </c>
      <c r="AH3" s="12" t="s">
        <v>255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</row>
    <row r="4" spans="1:72" hidden="1" x14ac:dyDescent="0.25">
      <c r="A4" s="12" t="s">
        <v>240</v>
      </c>
      <c r="B4" s="12" t="s">
        <v>259</v>
      </c>
      <c r="C4" s="12" t="s">
        <v>260</v>
      </c>
      <c r="D4" s="12" t="s">
        <v>261</v>
      </c>
      <c r="E4" s="12">
        <v>345.90294</v>
      </c>
      <c r="F4" s="12" t="s">
        <v>262</v>
      </c>
      <c r="G4" s="12" t="s">
        <v>263</v>
      </c>
      <c r="H4" s="12" t="s">
        <v>246</v>
      </c>
      <c r="I4" s="12" t="s">
        <v>247</v>
      </c>
      <c r="J4" s="12" t="s">
        <v>248</v>
      </c>
      <c r="K4" s="12">
        <v>330000</v>
      </c>
      <c r="N4" s="12">
        <v>345.90294</v>
      </c>
      <c r="O4" s="12" t="s">
        <v>249</v>
      </c>
      <c r="P4" s="12" t="s">
        <v>250</v>
      </c>
      <c r="Q4" s="12" t="s">
        <v>264</v>
      </c>
      <c r="R4" s="12">
        <v>124129.2632138558</v>
      </c>
      <c r="S4" s="12">
        <v>124129.2632138558</v>
      </c>
      <c r="T4" s="12">
        <v>42936.677230000001</v>
      </c>
      <c r="U4" s="12">
        <v>136.29958898936849</v>
      </c>
      <c r="V4" s="12">
        <v>136.29958898936849</v>
      </c>
      <c r="W4" s="12">
        <v>54.64</v>
      </c>
      <c r="X4" s="12">
        <v>54.64</v>
      </c>
      <c r="Y4" s="12" t="s">
        <v>252</v>
      </c>
      <c r="Z4" s="12" t="s">
        <v>253</v>
      </c>
      <c r="AA4" s="12" t="s">
        <v>254</v>
      </c>
      <c r="AB4" s="12">
        <v>130000</v>
      </c>
      <c r="AE4" s="12">
        <v>294.01749999999998</v>
      </c>
      <c r="AF4" s="12" t="s">
        <v>249</v>
      </c>
      <c r="AG4" s="12" t="s">
        <v>250</v>
      </c>
      <c r="AH4" s="12" t="s">
        <v>255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 t="s">
        <v>256</v>
      </c>
      <c r="AP4" s="12" t="s">
        <v>257</v>
      </c>
      <c r="AQ4" s="12" t="s">
        <v>258</v>
      </c>
      <c r="AR4" s="12">
        <v>200000</v>
      </c>
      <c r="AU4" s="12">
        <v>44.102629999999998</v>
      </c>
      <c r="AV4" s="12" t="s">
        <v>249</v>
      </c>
      <c r="AW4" s="12" t="s">
        <v>250</v>
      </c>
      <c r="AX4" s="12" t="s">
        <v>255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</row>
    <row r="5" spans="1:72" hidden="1" x14ac:dyDescent="0.25">
      <c r="A5" s="12" t="s">
        <v>240</v>
      </c>
      <c r="B5" s="12" t="s">
        <v>259</v>
      </c>
      <c r="C5" s="12" t="s">
        <v>260</v>
      </c>
      <c r="D5" s="12" t="s">
        <v>261</v>
      </c>
      <c r="E5" s="12">
        <v>494.14706000000001</v>
      </c>
      <c r="F5" s="12" t="s">
        <v>262</v>
      </c>
      <c r="G5" s="12" t="s">
        <v>263</v>
      </c>
      <c r="H5" s="12" t="s">
        <v>246</v>
      </c>
      <c r="I5" s="12" t="s">
        <v>247</v>
      </c>
      <c r="J5" s="12" t="s">
        <v>248</v>
      </c>
      <c r="K5" s="12">
        <v>330000</v>
      </c>
      <c r="N5" s="12">
        <v>494.14706000000001</v>
      </c>
      <c r="O5" s="12" t="s">
        <v>249</v>
      </c>
      <c r="P5" s="12" t="s">
        <v>250</v>
      </c>
      <c r="Q5" s="12" t="s">
        <v>264</v>
      </c>
      <c r="R5" s="12">
        <v>124129.2632138558</v>
      </c>
      <c r="S5" s="12">
        <v>124129.2632138558</v>
      </c>
      <c r="T5" s="12">
        <v>61338.110330000003</v>
      </c>
      <c r="U5" s="12">
        <v>136.29958898936849</v>
      </c>
      <c r="V5" s="12">
        <v>136.29958898936849</v>
      </c>
      <c r="W5" s="12">
        <v>54.64</v>
      </c>
      <c r="X5" s="12">
        <v>54.64</v>
      </c>
      <c r="Y5" s="12" t="s">
        <v>256</v>
      </c>
      <c r="Z5" s="12" t="s">
        <v>257</v>
      </c>
      <c r="AA5" s="12" t="s">
        <v>258</v>
      </c>
      <c r="AB5" s="12">
        <v>200000</v>
      </c>
      <c r="AE5" s="12">
        <v>420.02499999999998</v>
      </c>
      <c r="AF5" s="12" t="s">
        <v>249</v>
      </c>
      <c r="AG5" s="12" t="s">
        <v>250</v>
      </c>
      <c r="AH5" s="12" t="s">
        <v>255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</row>
    <row r="6" spans="1:72" hidden="1" x14ac:dyDescent="0.25">
      <c r="A6" s="12" t="s">
        <v>240</v>
      </c>
      <c r="B6" s="12" t="s">
        <v>123</v>
      </c>
      <c r="C6" s="12" t="s">
        <v>124</v>
      </c>
      <c r="D6" s="12" t="s">
        <v>265</v>
      </c>
      <c r="E6" s="12">
        <v>589.55646999999999</v>
      </c>
      <c r="F6" s="12" t="s">
        <v>266</v>
      </c>
      <c r="G6" s="12" t="s">
        <v>267</v>
      </c>
      <c r="H6" s="12" t="s">
        <v>246</v>
      </c>
      <c r="I6" s="12" t="s">
        <v>247</v>
      </c>
      <c r="J6" s="12" t="s">
        <v>248</v>
      </c>
      <c r="K6" s="12">
        <v>330000</v>
      </c>
      <c r="N6" s="12">
        <v>589.55646999999999</v>
      </c>
      <c r="O6" s="12" t="s">
        <v>249</v>
      </c>
      <c r="P6" s="12" t="s">
        <v>250</v>
      </c>
      <c r="Q6" s="12" t="s">
        <v>268</v>
      </c>
      <c r="R6" s="12">
        <v>84066.318613678333</v>
      </c>
      <c r="S6" s="12">
        <v>84066.318613678333</v>
      </c>
      <c r="T6" s="12">
        <v>49561.842100000002</v>
      </c>
      <c r="U6" s="12">
        <v>79.153216939368832</v>
      </c>
      <c r="V6" s="12">
        <v>79.153216939368832</v>
      </c>
      <c r="W6" s="12">
        <v>63.72</v>
      </c>
      <c r="X6" s="12">
        <v>63.72</v>
      </c>
      <c r="Y6" s="12" t="s">
        <v>252</v>
      </c>
      <c r="Z6" s="12" t="s">
        <v>253</v>
      </c>
      <c r="AA6" s="12" t="s">
        <v>254</v>
      </c>
      <c r="AB6" s="12">
        <v>130000</v>
      </c>
      <c r="AE6" s="12">
        <v>501.12299999999999</v>
      </c>
      <c r="AF6" s="12" t="s">
        <v>249</v>
      </c>
      <c r="AG6" s="12" t="s">
        <v>250</v>
      </c>
      <c r="AH6" s="12" t="s">
        <v>255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 t="s">
        <v>256</v>
      </c>
      <c r="AP6" s="12" t="s">
        <v>257</v>
      </c>
      <c r="AQ6" s="12" t="s">
        <v>258</v>
      </c>
      <c r="AR6" s="12">
        <v>200000</v>
      </c>
      <c r="AU6" s="12">
        <v>75.168450000000007</v>
      </c>
      <c r="AV6" s="12" t="s">
        <v>249</v>
      </c>
      <c r="AW6" s="12" t="s">
        <v>250</v>
      </c>
      <c r="AX6" s="12" t="s">
        <v>255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</row>
    <row r="7" spans="1:72" hidden="1" x14ac:dyDescent="0.25">
      <c r="A7" s="12" t="s">
        <v>240</v>
      </c>
      <c r="B7" s="12" t="s">
        <v>123</v>
      </c>
      <c r="C7" s="12" t="s">
        <v>124</v>
      </c>
      <c r="D7" s="12" t="s">
        <v>265</v>
      </c>
      <c r="E7" s="12">
        <v>842.22352999999998</v>
      </c>
      <c r="F7" s="12" t="s">
        <v>266</v>
      </c>
      <c r="G7" s="12" t="s">
        <v>267</v>
      </c>
      <c r="H7" s="12" t="s">
        <v>246</v>
      </c>
      <c r="I7" s="12" t="s">
        <v>247</v>
      </c>
      <c r="J7" s="12" t="s">
        <v>248</v>
      </c>
      <c r="K7" s="12">
        <v>330000</v>
      </c>
      <c r="N7" s="12">
        <v>842.22352999999998</v>
      </c>
      <c r="O7" s="12" t="s">
        <v>249</v>
      </c>
      <c r="P7" s="12" t="s">
        <v>250</v>
      </c>
      <c r="Q7" s="12" t="s">
        <v>268</v>
      </c>
      <c r="R7" s="12">
        <v>84066.318613678333</v>
      </c>
      <c r="S7" s="12">
        <v>84066.318613678333</v>
      </c>
      <c r="T7" s="12">
        <v>70802.631559999994</v>
      </c>
      <c r="U7" s="12">
        <v>79.153216939368832</v>
      </c>
      <c r="V7" s="12">
        <v>79.153216939368832</v>
      </c>
      <c r="W7" s="12">
        <v>63.72</v>
      </c>
      <c r="X7" s="12">
        <v>63.72</v>
      </c>
      <c r="Y7" s="12" t="s">
        <v>256</v>
      </c>
      <c r="Z7" s="12" t="s">
        <v>257</v>
      </c>
      <c r="AA7" s="12" t="s">
        <v>258</v>
      </c>
      <c r="AB7" s="12">
        <v>200000</v>
      </c>
      <c r="AE7" s="12">
        <v>715.89</v>
      </c>
      <c r="AF7" s="12" t="s">
        <v>249</v>
      </c>
      <c r="AG7" s="12" t="s">
        <v>250</v>
      </c>
      <c r="AH7" s="12" t="s">
        <v>255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</row>
    <row r="8" spans="1:72" hidden="1" x14ac:dyDescent="0.25">
      <c r="A8" s="12" t="s">
        <v>240</v>
      </c>
      <c r="B8" s="12" t="s">
        <v>269</v>
      </c>
      <c r="C8" s="12" t="s">
        <v>270</v>
      </c>
      <c r="D8" s="12" t="s">
        <v>271</v>
      </c>
      <c r="E8" s="12">
        <v>145.08528999999999</v>
      </c>
      <c r="F8" s="12" t="s">
        <v>272</v>
      </c>
      <c r="G8" s="12" t="s">
        <v>273</v>
      </c>
      <c r="H8" s="12" t="s">
        <v>246</v>
      </c>
      <c r="I8" s="12" t="s">
        <v>247</v>
      </c>
      <c r="J8" s="12" t="s">
        <v>248</v>
      </c>
      <c r="K8" s="12">
        <v>330000</v>
      </c>
      <c r="N8" s="12">
        <v>145.08528999999999</v>
      </c>
      <c r="O8" s="12" t="s">
        <v>249</v>
      </c>
      <c r="P8" s="12" t="s">
        <v>250</v>
      </c>
      <c r="Q8" s="12" t="s">
        <v>274</v>
      </c>
      <c r="R8" s="12">
        <v>62709.515472711122</v>
      </c>
      <c r="S8" s="12">
        <v>62709.515472711122</v>
      </c>
      <c r="T8" s="12">
        <v>9098.2284999999993</v>
      </c>
      <c r="U8" s="12">
        <v>68.204910167341211</v>
      </c>
      <c r="V8" s="12">
        <v>68.204910167341211</v>
      </c>
      <c r="W8" s="12">
        <v>55.17</v>
      </c>
      <c r="X8" s="12">
        <v>55.17</v>
      </c>
      <c r="Y8" s="12" t="s">
        <v>252</v>
      </c>
      <c r="Z8" s="12" t="s">
        <v>253</v>
      </c>
      <c r="AA8" s="12" t="s">
        <v>254</v>
      </c>
      <c r="AB8" s="12">
        <v>130000</v>
      </c>
      <c r="AE8" s="12">
        <v>123.32250000000001</v>
      </c>
      <c r="AF8" s="12" t="s">
        <v>249</v>
      </c>
      <c r="AG8" s="12" t="s">
        <v>250</v>
      </c>
      <c r="AH8" s="12" t="s">
        <v>255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 t="s">
        <v>256</v>
      </c>
      <c r="AP8" s="12" t="s">
        <v>257</v>
      </c>
      <c r="AQ8" s="12" t="s">
        <v>258</v>
      </c>
      <c r="AR8" s="12">
        <v>200000</v>
      </c>
      <c r="AU8" s="12">
        <v>18.498380000000001</v>
      </c>
      <c r="AV8" s="12" t="s">
        <v>249</v>
      </c>
      <c r="AW8" s="12" t="s">
        <v>250</v>
      </c>
      <c r="AX8" s="12" t="s">
        <v>255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</row>
    <row r="9" spans="1:72" hidden="1" x14ac:dyDescent="0.25">
      <c r="A9" s="12" t="s">
        <v>240</v>
      </c>
      <c r="B9" s="12" t="s">
        <v>269</v>
      </c>
      <c r="C9" s="12" t="s">
        <v>270</v>
      </c>
      <c r="D9" s="12" t="s">
        <v>271</v>
      </c>
      <c r="E9" s="12">
        <v>207.26471000000001</v>
      </c>
      <c r="F9" s="12" t="s">
        <v>272</v>
      </c>
      <c r="G9" s="12" t="s">
        <v>273</v>
      </c>
      <c r="H9" s="12" t="s">
        <v>246</v>
      </c>
      <c r="I9" s="12" t="s">
        <v>247</v>
      </c>
      <c r="J9" s="12" t="s">
        <v>248</v>
      </c>
      <c r="K9" s="12">
        <v>330000</v>
      </c>
      <c r="N9" s="12">
        <v>207.26471000000001</v>
      </c>
      <c r="O9" s="12" t="s">
        <v>249</v>
      </c>
      <c r="P9" s="12" t="s">
        <v>250</v>
      </c>
      <c r="Q9" s="12" t="s">
        <v>274</v>
      </c>
      <c r="R9" s="12">
        <v>62709.515472711122</v>
      </c>
      <c r="S9" s="12">
        <v>62709.515472711122</v>
      </c>
      <c r="T9" s="12">
        <v>12997.469279999999</v>
      </c>
      <c r="U9" s="12">
        <v>68.204910167341211</v>
      </c>
      <c r="V9" s="12">
        <v>68.204910167341211</v>
      </c>
      <c r="W9" s="12">
        <v>55.17</v>
      </c>
      <c r="X9" s="12">
        <v>55.17</v>
      </c>
      <c r="Y9" s="12" t="s">
        <v>256</v>
      </c>
      <c r="Z9" s="12" t="s">
        <v>257</v>
      </c>
      <c r="AA9" s="12" t="s">
        <v>258</v>
      </c>
      <c r="AB9" s="12">
        <v>200000</v>
      </c>
      <c r="AE9" s="12">
        <v>176.17500000000001</v>
      </c>
      <c r="AF9" s="12" t="s">
        <v>249</v>
      </c>
      <c r="AG9" s="12" t="s">
        <v>250</v>
      </c>
      <c r="AH9" s="12" t="s">
        <v>255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</row>
    <row r="10" spans="1:72" hidden="1" x14ac:dyDescent="0.25">
      <c r="A10" s="12" t="s">
        <v>240</v>
      </c>
      <c r="B10" s="12" t="s">
        <v>275</v>
      </c>
      <c r="C10" s="12" t="s">
        <v>276</v>
      </c>
      <c r="D10" s="12" t="s">
        <v>277</v>
      </c>
      <c r="E10" s="12">
        <v>105.49</v>
      </c>
      <c r="F10" s="12" t="s">
        <v>278</v>
      </c>
      <c r="G10" s="12" t="s">
        <v>279</v>
      </c>
      <c r="H10" s="12" t="s">
        <v>246</v>
      </c>
      <c r="I10" s="12" t="s">
        <v>247</v>
      </c>
      <c r="J10" s="12" t="s">
        <v>248</v>
      </c>
      <c r="K10" s="12">
        <v>330000</v>
      </c>
      <c r="N10" s="12">
        <v>105.49</v>
      </c>
      <c r="O10" s="12" t="s">
        <v>249</v>
      </c>
      <c r="P10" s="12" t="s">
        <v>250</v>
      </c>
      <c r="Q10" s="12" t="s">
        <v>280</v>
      </c>
      <c r="R10" s="12">
        <v>46507.620960369197</v>
      </c>
      <c r="S10" s="12">
        <v>46507.620960369197</v>
      </c>
      <c r="T10" s="12">
        <v>4906.0889299999999</v>
      </c>
      <c r="U10" s="12">
        <v>53.506721768304409</v>
      </c>
      <c r="V10" s="12">
        <v>53.506721768304409</v>
      </c>
      <c r="W10" s="12">
        <v>52.15</v>
      </c>
      <c r="X10" s="12">
        <v>52.15</v>
      </c>
      <c r="Y10" s="12" t="s">
        <v>252</v>
      </c>
      <c r="Z10" s="12" t="s">
        <v>253</v>
      </c>
      <c r="AA10" s="12" t="s">
        <v>254</v>
      </c>
      <c r="AB10" s="12">
        <v>130000</v>
      </c>
      <c r="AE10" s="12">
        <v>89.666499999999999</v>
      </c>
      <c r="AF10" s="12" t="s">
        <v>249</v>
      </c>
      <c r="AG10" s="12" t="s">
        <v>250</v>
      </c>
      <c r="AH10" s="12" t="s">
        <v>255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 t="s">
        <v>256</v>
      </c>
      <c r="AP10" s="12" t="s">
        <v>257</v>
      </c>
      <c r="AQ10" s="12" t="s">
        <v>258</v>
      </c>
      <c r="AR10" s="12">
        <v>200000</v>
      </c>
      <c r="AU10" s="12">
        <v>13.44998</v>
      </c>
      <c r="AV10" s="12" t="s">
        <v>249</v>
      </c>
      <c r="AW10" s="12" t="s">
        <v>250</v>
      </c>
      <c r="AX10" s="12" t="s">
        <v>255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</row>
    <row r="11" spans="1:72" hidden="1" x14ac:dyDescent="0.25">
      <c r="A11" s="12" t="s">
        <v>240</v>
      </c>
      <c r="B11" s="12" t="s">
        <v>275</v>
      </c>
      <c r="C11" s="12" t="s">
        <v>276</v>
      </c>
      <c r="D11" s="12" t="s">
        <v>277</v>
      </c>
      <c r="E11" s="12">
        <v>150.69999999999999</v>
      </c>
      <c r="F11" s="12" t="s">
        <v>278</v>
      </c>
      <c r="G11" s="12" t="s">
        <v>279</v>
      </c>
      <c r="H11" s="12" t="s">
        <v>246</v>
      </c>
      <c r="I11" s="12" t="s">
        <v>247</v>
      </c>
      <c r="J11" s="12" t="s">
        <v>248</v>
      </c>
      <c r="K11" s="12">
        <v>330000</v>
      </c>
      <c r="N11" s="12">
        <v>150.69999999999999</v>
      </c>
      <c r="O11" s="12" t="s">
        <v>249</v>
      </c>
      <c r="P11" s="12" t="s">
        <v>250</v>
      </c>
      <c r="Q11" s="12" t="s">
        <v>280</v>
      </c>
      <c r="R11" s="12">
        <v>46507.620960369197</v>
      </c>
      <c r="S11" s="12">
        <v>46507.620960369197</v>
      </c>
      <c r="T11" s="12">
        <v>7008.69848</v>
      </c>
      <c r="U11" s="12">
        <v>53.506721768304409</v>
      </c>
      <c r="V11" s="12">
        <v>53.506721768304409</v>
      </c>
      <c r="W11" s="12">
        <v>52.15</v>
      </c>
      <c r="X11" s="12">
        <v>52.15</v>
      </c>
      <c r="Y11" s="12" t="s">
        <v>256</v>
      </c>
      <c r="Z11" s="12" t="s">
        <v>257</v>
      </c>
      <c r="AA11" s="12" t="s">
        <v>258</v>
      </c>
      <c r="AB11" s="12">
        <v>200000</v>
      </c>
      <c r="AE11" s="12">
        <v>128.095</v>
      </c>
      <c r="AF11" s="12" t="s">
        <v>249</v>
      </c>
      <c r="AG11" s="12" t="s">
        <v>250</v>
      </c>
      <c r="AH11" s="12" t="s">
        <v>255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</row>
    <row r="12" spans="1:72" hidden="1" x14ac:dyDescent="0.25">
      <c r="A12" s="12" t="s">
        <v>240</v>
      </c>
      <c r="B12" s="12" t="s">
        <v>281</v>
      </c>
      <c r="C12" s="12" t="s">
        <v>282</v>
      </c>
      <c r="D12" s="12" t="s">
        <v>283</v>
      </c>
      <c r="E12" s="12">
        <v>61.62471</v>
      </c>
      <c r="F12" s="12" t="s">
        <v>284</v>
      </c>
      <c r="G12" s="12" t="s">
        <v>285</v>
      </c>
      <c r="H12" s="12" t="s">
        <v>246</v>
      </c>
      <c r="I12" s="12" t="s">
        <v>247</v>
      </c>
      <c r="J12" s="12" t="s">
        <v>248</v>
      </c>
      <c r="K12" s="12">
        <v>330000</v>
      </c>
      <c r="N12" s="12">
        <v>61.62471</v>
      </c>
      <c r="O12" s="12" t="s">
        <v>249</v>
      </c>
      <c r="P12" s="12" t="s">
        <v>250</v>
      </c>
      <c r="Q12" s="12" t="s">
        <v>286</v>
      </c>
      <c r="R12" s="12">
        <v>184284.0030161285</v>
      </c>
      <c r="S12" s="12">
        <v>184284.0030161285</v>
      </c>
      <c r="T12" s="12">
        <v>11356.447480000001</v>
      </c>
      <c r="U12" s="12">
        <v>200.17734813540429</v>
      </c>
      <c r="V12" s="12">
        <v>200.17734813540429</v>
      </c>
      <c r="W12" s="12">
        <v>55.24</v>
      </c>
      <c r="X12" s="12">
        <v>55.24</v>
      </c>
      <c r="Y12" s="12" t="s">
        <v>252</v>
      </c>
      <c r="Z12" s="12" t="s">
        <v>253</v>
      </c>
      <c r="AA12" s="12" t="s">
        <v>254</v>
      </c>
      <c r="AB12" s="12">
        <v>130000</v>
      </c>
      <c r="AE12" s="12">
        <v>52.381</v>
      </c>
      <c r="AF12" s="12" t="s">
        <v>249</v>
      </c>
      <c r="AG12" s="12" t="s">
        <v>250</v>
      </c>
      <c r="AH12" s="12" t="s">
        <v>255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 t="s">
        <v>256</v>
      </c>
      <c r="AP12" s="12" t="s">
        <v>257</v>
      </c>
      <c r="AQ12" s="12" t="s">
        <v>258</v>
      </c>
      <c r="AR12" s="12">
        <v>200000</v>
      </c>
      <c r="AU12" s="12">
        <v>7.8571499999999999</v>
      </c>
      <c r="AV12" s="12" t="s">
        <v>249</v>
      </c>
      <c r="AW12" s="12" t="s">
        <v>250</v>
      </c>
      <c r="AX12" s="12" t="s">
        <v>255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</row>
    <row r="13" spans="1:72" hidden="1" x14ac:dyDescent="0.25">
      <c r="A13" s="12" t="s">
        <v>240</v>
      </c>
      <c r="B13" s="12" t="s">
        <v>281</v>
      </c>
      <c r="C13" s="12" t="s">
        <v>282</v>
      </c>
      <c r="D13" s="12" t="s">
        <v>283</v>
      </c>
      <c r="E13" s="12">
        <v>88.035290000000003</v>
      </c>
      <c r="F13" s="12" t="s">
        <v>284</v>
      </c>
      <c r="G13" s="12" t="s">
        <v>285</v>
      </c>
      <c r="H13" s="12" t="s">
        <v>246</v>
      </c>
      <c r="I13" s="12" t="s">
        <v>247</v>
      </c>
      <c r="J13" s="12" t="s">
        <v>248</v>
      </c>
      <c r="K13" s="12">
        <v>330000</v>
      </c>
      <c r="N13" s="12">
        <v>88.035290000000003</v>
      </c>
      <c r="O13" s="12" t="s">
        <v>249</v>
      </c>
      <c r="P13" s="12" t="s">
        <v>250</v>
      </c>
      <c r="Q13" s="12" t="s">
        <v>286</v>
      </c>
      <c r="R13" s="12">
        <v>184284.0030161285</v>
      </c>
      <c r="S13" s="12">
        <v>184284.0030161285</v>
      </c>
      <c r="T13" s="12">
        <v>16223.49641</v>
      </c>
      <c r="U13" s="12">
        <v>200.17734813540429</v>
      </c>
      <c r="V13" s="12">
        <v>200.17734813540429</v>
      </c>
      <c r="W13" s="12">
        <v>55.24</v>
      </c>
      <c r="X13" s="12">
        <v>55.24</v>
      </c>
      <c r="Y13" s="12" t="s">
        <v>256</v>
      </c>
      <c r="Z13" s="12" t="s">
        <v>257</v>
      </c>
      <c r="AA13" s="12" t="s">
        <v>258</v>
      </c>
      <c r="AB13" s="12">
        <v>200000</v>
      </c>
      <c r="AE13" s="12">
        <v>74.83</v>
      </c>
      <c r="AF13" s="12" t="s">
        <v>249</v>
      </c>
      <c r="AG13" s="12" t="s">
        <v>250</v>
      </c>
      <c r="AH13" s="12" t="s">
        <v>255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</row>
    <row r="14" spans="1:72" hidden="1" x14ac:dyDescent="0.25">
      <c r="A14" s="12" t="s">
        <v>240</v>
      </c>
      <c r="B14" s="12" t="s">
        <v>287</v>
      </c>
      <c r="C14" s="12" t="s">
        <v>288</v>
      </c>
      <c r="D14" s="12" t="s">
        <v>243</v>
      </c>
      <c r="E14" s="12">
        <v>39.611759999999997</v>
      </c>
      <c r="F14" s="12" t="s">
        <v>289</v>
      </c>
      <c r="G14" s="12" t="s">
        <v>290</v>
      </c>
      <c r="H14" s="12" t="s">
        <v>246</v>
      </c>
      <c r="I14" s="12" t="s">
        <v>247</v>
      </c>
      <c r="J14" s="12" t="s">
        <v>248</v>
      </c>
      <c r="K14" s="12">
        <v>330000</v>
      </c>
      <c r="N14" s="12">
        <v>39.611759999999997</v>
      </c>
      <c r="O14" s="12" t="s">
        <v>249</v>
      </c>
      <c r="P14" s="12" t="s">
        <v>250</v>
      </c>
      <c r="Q14" s="12" t="s">
        <v>291</v>
      </c>
      <c r="R14" s="12">
        <v>27499.13413953795</v>
      </c>
      <c r="S14" s="12">
        <v>27499.13413953795</v>
      </c>
      <c r="T14" s="12">
        <v>1089.2892300000001</v>
      </c>
      <c r="U14" s="12">
        <v>31.28930530184957</v>
      </c>
      <c r="V14" s="12">
        <v>31.28930530184957</v>
      </c>
      <c r="W14" s="12">
        <v>52.73</v>
      </c>
      <c r="X14" s="12">
        <v>52.73</v>
      </c>
      <c r="Y14" s="12" t="s">
        <v>252</v>
      </c>
      <c r="Z14" s="12" t="s">
        <v>253</v>
      </c>
      <c r="AA14" s="12" t="s">
        <v>254</v>
      </c>
      <c r="AB14" s="12">
        <v>130000</v>
      </c>
      <c r="AE14" s="12">
        <v>33.67</v>
      </c>
      <c r="AF14" s="12" t="s">
        <v>249</v>
      </c>
      <c r="AG14" s="12" t="s">
        <v>250</v>
      </c>
      <c r="AH14" s="12" t="s">
        <v>255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 t="s">
        <v>256</v>
      </c>
      <c r="AP14" s="12" t="s">
        <v>257</v>
      </c>
      <c r="AQ14" s="12" t="s">
        <v>258</v>
      </c>
      <c r="AR14" s="12">
        <v>200000</v>
      </c>
      <c r="AU14" s="12">
        <v>5.0505000000000004</v>
      </c>
      <c r="AV14" s="12" t="s">
        <v>249</v>
      </c>
      <c r="AW14" s="12" t="s">
        <v>250</v>
      </c>
      <c r="AX14" s="12" t="s">
        <v>255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</row>
    <row r="15" spans="1:72" hidden="1" x14ac:dyDescent="0.25">
      <c r="A15" s="12" t="s">
        <v>240</v>
      </c>
      <c r="B15" s="12" t="s">
        <v>287</v>
      </c>
      <c r="C15" s="12" t="s">
        <v>288</v>
      </c>
      <c r="D15" s="12" t="s">
        <v>243</v>
      </c>
      <c r="E15" s="12">
        <v>56.588239999999999</v>
      </c>
      <c r="F15" s="12" t="s">
        <v>289</v>
      </c>
      <c r="G15" s="12" t="s">
        <v>290</v>
      </c>
      <c r="H15" s="12" t="s">
        <v>246</v>
      </c>
      <c r="I15" s="12" t="s">
        <v>247</v>
      </c>
      <c r="J15" s="12" t="s">
        <v>248</v>
      </c>
      <c r="K15" s="12">
        <v>330000</v>
      </c>
      <c r="N15" s="12">
        <v>56.588239999999999</v>
      </c>
      <c r="O15" s="12" t="s">
        <v>249</v>
      </c>
      <c r="P15" s="12" t="s">
        <v>250</v>
      </c>
      <c r="Q15" s="12" t="s">
        <v>291</v>
      </c>
      <c r="R15" s="12">
        <v>27499.13413953795</v>
      </c>
      <c r="S15" s="12">
        <v>27499.13413953795</v>
      </c>
      <c r="T15" s="12">
        <v>1556.1274699999999</v>
      </c>
      <c r="U15" s="12">
        <v>31.28930530184957</v>
      </c>
      <c r="V15" s="12">
        <v>31.28930530184957</v>
      </c>
      <c r="W15" s="12">
        <v>52.73</v>
      </c>
      <c r="X15" s="12">
        <v>52.73</v>
      </c>
      <c r="Y15" s="12" t="s">
        <v>256</v>
      </c>
      <c r="Z15" s="12" t="s">
        <v>257</v>
      </c>
      <c r="AA15" s="12" t="s">
        <v>258</v>
      </c>
      <c r="AB15" s="12">
        <v>200000</v>
      </c>
      <c r="AE15" s="12">
        <v>48.1</v>
      </c>
      <c r="AF15" s="12" t="s">
        <v>249</v>
      </c>
      <c r="AG15" s="12" t="s">
        <v>250</v>
      </c>
      <c r="AH15" s="12" t="s">
        <v>255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</row>
    <row r="16" spans="1:72" hidden="1" x14ac:dyDescent="0.25">
      <c r="A16" s="12" t="s">
        <v>240</v>
      </c>
      <c r="B16" s="12" t="s">
        <v>292</v>
      </c>
      <c r="C16" s="12" t="s">
        <v>293</v>
      </c>
      <c r="D16" s="12" t="s">
        <v>294</v>
      </c>
      <c r="E16" s="12">
        <v>81.191760000000002</v>
      </c>
      <c r="F16" s="12" t="s">
        <v>295</v>
      </c>
      <c r="G16" s="12" t="s">
        <v>296</v>
      </c>
      <c r="H16" s="12" t="s">
        <v>246</v>
      </c>
      <c r="I16" s="12" t="s">
        <v>247</v>
      </c>
      <c r="J16" s="12" t="s">
        <v>248</v>
      </c>
      <c r="K16" s="12">
        <v>330000</v>
      </c>
      <c r="N16" s="12">
        <v>81.191760000000002</v>
      </c>
      <c r="O16" s="12" t="s">
        <v>249</v>
      </c>
      <c r="P16" s="12" t="s">
        <v>250</v>
      </c>
      <c r="Q16" s="12" t="s">
        <v>297</v>
      </c>
      <c r="R16" s="12">
        <v>185915.42088057351</v>
      </c>
      <c r="S16" s="12">
        <v>185915.42088057351</v>
      </c>
      <c r="T16" s="12">
        <v>15094.80111</v>
      </c>
      <c r="U16" s="12">
        <v>189.79091676513531</v>
      </c>
      <c r="V16" s="12">
        <v>189.79091676513531</v>
      </c>
      <c r="W16" s="12">
        <v>58.77</v>
      </c>
      <c r="X16" s="12">
        <v>58.77</v>
      </c>
      <c r="Y16" s="12" t="s">
        <v>252</v>
      </c>
      <c r="Z16" s="12" t="s">
        <v>253</v>
      </c>
      <c r="AA16" s="12" t="s">
        <v>254</v>
      </c>
      <c r="AB16" s="12">
        <v>130000</v>
      </c>
      <c r="AE16" s="12">
        <v>69.013000000000005</v>
      </c>
      <c r="AF16" s="12" t="s">
        <v>249</v>
      </c>
      <c r="AG16" s="12" t="s">
        <v>250</v>
      </c>
      <c r="AH16" s="12" t="s">
        <v>255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 t="s">
        <v>256</v>
      </c>
      <c r="AP16" s="12" t="s">
        <v>257</v>
      </c>
      <c r="AQ16" s="12" t="s">
        <v>258</v>
      </c>
      <c r="AR16" s="12">
        <v>200000</v>
      </c>
      <c r="AU16" s="12">
        <v>10.35195</v>
      </c>
      <c r="AV16" s="12" t="s">
        <v>249</v>
      </c>
      <c r="AW16" s="12" t="s">
        <v>250</v>
      </c>
      <c r="AX16" s="12" t="s">
        <v>255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</row>
    <row r="17" spans="1:56" hidden="1" x14ac:dyDescent="0.25">
      <c r="A17" s="12" t="s">
        <v>240</v>
      </c>
      <c r="B17" s="12" t="s">
        <v>292</v>
      </c>
      <c r="C17" s="12" t="s">
        <v>293</v>
      </c>
      <c r="D17" s="12" t="s">
        <v>294</v>
      </c>
      <c r="E17" s="12">
        <v>115.98824</v>
      </c>
      <c r="F17" s="12" t="s">
        <v>295</v>
      </c>
      <c r="G17" s="12" t="s">
        <v>296</v>
      </c>
      <c r="H17" s="12" t="s">
        <v>246</v>
      </c>
      <c r="I17" s="12" t="s">
        <v>247</v>
      </c>
      <c r="J17" s="12" t="s">
        <v>248</v>
      </c>
      <c r="K17" s="12">
        <v>330000</v>
      </c>
      <c r="N17" s="12">
        <v>115.98824</v>
      </c>
      <c r="O17" s="12" t="s">
        <v>249</v>
      </c>
      <c r="P17" s="12" t="s">
        <v>250</v>
      </c>
      <c r="Q17" s="12" t="s">
        <v>297</v>
      </c>
      <c r="R17" s="12">
        <v>185915.42088057351</v>
      </c>
      <c r="S17" s="12">
        <v>185915.42088057351</v>
      </c>
      <c r="T17" s="12">
        <v>21564.00158</v>
      </c>
      <c r="U17" s="12">
        <v>189.79091676513531</v>
      </c>
      <c r="V17" s="12">
        <v>189.79091676513531</v>
      </c>
      <c r="W17" s="12">
        <v>58.77</v>
      </c>
      <c r="X17" s="12">
        <v>58.77</v>
      </c>
      <c r="Y17" s="12" t="s">
        <v>256</v>
      </c>
      <c r="Z17" s="12" t="s">
        <v>257</v>
      </c>
      <c r="AA17" s="12" t="s">
        <v>258</v>
      </c>
      <c r="AB17" s="12">
        <v>200000</v>
      </c>
      <c r="AE17" s="12">
        <v>98.59</v>
      </c>
      <c r="AF17" s="12" t="s">
        <v>249</v>
      </c>
      <c r="AG17" s="12" t="s">
        <v>250</v>
      </c>
      <c r="AH17" s="12" t="s">
        <v>255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</row>
    <row r="18" spans="1:56" hidden="1" x14ac:dyDescent="0.25">
      <c r="A18" s="12" t="s">
        <v>240</v>
      </c>
      <c r="B18" s="12" t="s">
        <v>298</v>
      </c>
      <c r="C18" s="12" t="s">
        <v>299</v>
      </c>
      <c r="D18" s="12" t="s">
        <v>300</v>
      </c>
      <c r="E18" s="12">
        <v>183.27234999999999</v>
      </c>
      <c r="F18" s="12" t="s">
        <v>301</v>
      </c>
      <c r="G18" s="12" t="s">
        <v>302</v>
      </c>
      <c r="H18" s="12" t="s">
        <v>246</v>
      </c>
      <c r="I18" s="12" t="s">
        <v>247</v>
      </c>
      <c r="J18" s="12" t="s">
        <v>248</v>
      </c>
      <c r="K18" s="12">
        <v>330000</v>
      </c>
      <c r="N18" s="12">
        <v>183.27234999999999</v>
      </c>
      <c r="O18" s="12" t="s">
        <v>249</v>
      </c>
      <c r="P18" s="12" t="s">
        <v>250</v>
      </c>
      <c r="Q18" s="12" t="s">
        <v>303</v>
      </c>
      <c r="R18" s="12">
        <v>46344.916708065633</v>
      </c>
      <c r="S18" s="12">
        <v>46344.916708065633</v>
      </c>
      <c r="T18" s="12">
        <v>8493.7419300000001</v>
      </c>
      <c r="U18" s="12">
        <v>52.019488875979583</v>
      </c>
      <c r="V18" s="12">
        <v>52.019488875979583</v>
      </c>
      <c r="W18" s="12">
        <v>53.45</v>
      </c>
      <c r="X18" s="12">
        <v>53.45</v>
      </c>
      <c r="Y18" s="12" t="s">
        <v>252</v>
      </c>
      <c r="Z18" s="12" t="s">
        <v>253</v>
      </c>
      <c r="AA18" s="12" t="s">
        <v>254</v>
      </c>
      <c r="AB18" s="12">
        <v>130000</v>
      </c>
      <c r="AE18" s="12">
        <v>155.78149999999999</v>
      </c>
      <c r="AF18" s="12" t="s">
        <v>249</v>
      </c>
      <c r="AG18" s="12" t="s">
        <v>250</v>
      </c>
      <c r="AH18" s="12" t="s">
        <v>255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 t="s">
        <v>256</v>
      </c>
      <c r="AP18" s="12" t="s">
        <v>257</v>
      </c>
      <c r="AQ18" s="12" t="s">
        <v>258</v>
      </c>
      <c r="AR18" s="12">
        <v>200000</v>
      </c>
      <c r="AU18" s="12">
        <v>23.367229999999999</v>
      </c>
      <c r="AV18" s="12" t="s">
        <v>249</v>
      </c>
      <c r="AW18" s="12" t="s">
        <v>250</v>
      </c>
      <c r="AX18" s="12" t="s">
        <v>255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</row>
    <row r="19" spans="1:56" hidden="1" x14ac:dyDescent="0.25">
      <c r="A19" s="12" t="s">
        <v>240</v>
      </c>
      <c r="B19" s="12" t="s">
        <v>298</v>
      </c>
      <c r="C19" s="12" t="s">
        <v>299</v>
      </c>
      <c r="D19" s="12" t="s">
        <v>300</v>
      </c>
      <c r="E19" s="12">
        <v>261.81765000000001</v>
      </c>
      <c r="F19" s="12" t="s">
        <v>301</v>
      </c>
      <c r="G19" s="12" t="s">
        <v>302</v>
      </c>
      <c r="H19" s="12" t="s">
        <v>246</v>
      </c>
      <c r="I19" s="12" t="s">
        <v>247</v>
      </c>
      <c r="J19" s="12" t="s">
        <v>248</v>
      </c>
      <c r="K19" s="12">
        <v>330000</v>
      </c>
      <c r="N19" s="12">
        <v>261.81765000000001</v>
      </c>
      <c r="O19" s="12" t="s">
        <v>249</v>
      </c>
      <c r="P19" s="12" t="s">
        <v>250</v>
      </c>
      <c r="Q19" s="12" t="s">
        <v>303</v>
      </c>
      <c r="R19" s="12">
        <v>46344.916708065633</v>
      </c>
      <c r="S19" s="12">
        <v>46344.916708065633</v>
      </c>
      <c r="T19" s="12">
        <v>12133.91705</v>
      </c>
      <c r="U19" s="12">
        <v>52.019488875979583</v>
      </c>
      <c r="V19" s="12">
        <v>52.019488875979583</v>
      </c>
      <c r="W19" s="12">
        <v>53.45</v>
      </c>
      <c r="X19" s="12">
        <v>53.45</v>
      </c>
      <c r="Y19" s="12" t="s">
        <v>256</v>
      </c>
      <c r="Z19" s="12" t="s">
        <v>257</v>
      </c>
      <c r="AA19" s="12" t="s">
        <v>258</v>
      </c>
      <c r="AB19" s="12">
        <v>200000</v>
      </c>
      <c r="AE19" s="12">
        <v>222.54499999999999</v>
      </c>
      <c r="AF19" s="12" t="s">
        <v>249</v>
      </c>
      <c r="AG19" s="12" t="s">
        <v>250</v>
      </c>
      <c r="AH19" s="12" t="s">
        <v>255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</row>
    <row r="20" spans="1:56" hidden="1" x14ac:dyDescent="0.25">
      <c r="A20" s="12" t="s">
        <v>240</v>
      </c>
      <c r="B20" s="12" t="s">
        <v>304</v>
      </c>
      <c r="C20" s="12" t="s">
        <v>305</v>
      </c>
      <c r="D20" s="12" t="s">
        <v>306</v>
      </c>
      <c r="E20" s="12">
        <v>65.223529999999997</v>
      </c>
      <c r="F20" s="12" t="s">
        <v>307</v>
      </c>
      <c r="G20" s="12" t="s">
        <v>308</v>
      </c>
      <c r="H20" s="12" t="s">
        <v>246</v>
      </c>
      <c r="I20" s="12" t="s">
        <v>247</v>
      </c>
      <c r="J20" s="12" t="s">
        <v>248</v>
      </c>
      <c r="K20" s="12">
        <v>330000</v>
      </c>
      <c r="N20" s="12">
        <v>65.223529999999997</v>
      </c>
      <c r="O20" s="12" t="s">
        <v>249</v>
      </c>
      <c r="P20" s="12" t="s">
        <v>250</v>
      </c>
      <c r="Q20" s="12" t="s">
        <v>309</v>
      </c>
      <c r="R20" s="12">
        <v>124877.00983144929</v>
      </c>
      <c r="S20" s="12">
        <v>124877.00983144929</v>
      </c>
      <c r="T20" s="12">
        <v>8144.91932</v>
      </c>
      <c r="U20" s="12">
        <v>124.44793546373489</v>
      </c>
      <c r="V20" s="12">
        <v>124.44793546373489</v>
      </c>
      <c r="W20" s="12">
        <v>60.21</v>
      </c>
      <c r="X20" s="12">
        <v>60.21</v>
      </c>
      <c r="Y20" s="12" t="s">
        <v>252</v>
      </c>
      <c r="Z20" s="12" t="s">
        <v>253</v>
      </c>
      <c r="AA20" s="12" t="s">
        <v>254</v>
      </c>
      <c r="AB20" s="12">
        <v>130000</v>
      </c>
      <c r="AE20" s="12">
        <v>55.44</v>
      </c>
      <c r="AF20" s="12" t="s">
        <v>249</v>
      </c>
      <c r="AG20" s="12" t="s">
        <v>250</v>
      </c>
      <c r="AH20" s="12" t="s">
        <v>255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 t="s">
        <v>256</v>
      </c>
      <c r="AP20" s="12" t="s">
        <v>257</v>
      </c>
      <c r="AQ20" s="12" t="s">
        <v>258</v>
      </c>
      <c r="AR20" s="12">
        <v>200000</v>
      </c>
      <c r="AU20" s="12">
        <v>8.3160000000000007</v>
      </c>
      <c r="AV20" s="12" t="s">
        <v>249</v>
      </c>
      <c r="AW20" s="12" t="s">
        <v>250</v>
      </c>
      <c r="AX20" s="12" t="s">
        <v>255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</row>
    <row r="21" spans="1:56" hidden="1" x14ac:dyDescent="0.25">
      <c r="A21" s="12" t="s">
        <v>240</v>
      </c>
      <c r="B21" s="12" t="s">
        <v>304</v>
      </c>
      <c r="C21" s="12" t="s">
        <v>305</v>
      </c>
      <c r="D21" s="12" t="s">
        <v>306</v>
      </c>
      <c r="E21" s="12">
        <v>93.176469999999995</v>
      </c>
      <c r="F21" s="12" t="s">
        <v>307</v>
      </c>
      <c r="G21" s="12" t="s">
        <v>308</v>
      </c>
      <c r="H21" s="12" t="s">
        <v>246</v>
      </c>
      <c r="I21" s="12" t="s">
        <v>247</v>
      </c>
      <c r="J21" s="12" t="s">
        <v>248</v>
      </c>
      <c r="K21" s="12">
        <v>330000</v>
      </c>
      <c r="N21" s="12">
        <v>93.176469999999995</v>
      </c>
      <c r="O21" s="12" t="s">
        <v>249</v>
      </c>
      <c r="P21" s="12" t="s">
        <v>250</v>
      </c>
      <c r="Q21" s="12" t="s">
        <v>309</v>
      </c>
      <c r="R21" s="12">
        <v>124877.00983144929</v>
      </c>
      <c r="S21" s="12">
        <v>124877.00983144929</v>
      </c>
      <c r="T21" s="12">
        <v>11635.599039999999</v>
      </c>
      <c r="U21" s="12">
        <v>124.44793546373489</v>
      </c>
      <c r="V21" s="12">
        <v>124.44793546373489</v>
      </c>
      <c r="W21" s="12">
        <v>60.21</v>
      </c>
      <c r="X21" s="12">
        <v>60.21</v>
      </c>
      <c r="Y21" s="12" t="s">
        <v>256</v>
      </c>
      <c r="Z21" s="12" t="s">
        <v>257</v>
      </c>
      <c r="AA21" s="12" t="s">
        <v>258</v>
      </c>
      <c r="AB21" s="12">
        <v>200000</v>
      </c>
      <c r="AE21" s="12">
        <v>79.2</v>
      </c>
      <c r="AF21" s="12" t="s">
        <v>249</v>
      </c>
      <c r="AG21" s="12" t="s">
        <v>250</v>
      </c>
      <c r="AH21" s="12" t="s">
        <v>255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</row>
    <row r="22" spans="1:56" hidden="1" x14ac:dyDescent="0.25">
      <c r="A22" s="12" t="s">
        <v>240</v>
      </c>
      <c r="B22" s="12" t="s">
        <v>310</v>
      </c>
      <c r="C22" s="12" t="s">
        <v>311</v>
      </c>
      <c r="D22" s="12" t="s">
        <v>312</v>
      </c>
      <c r="E22" s="12">
        <v>30.02176</v>
      </c>
      <c r="F22" s="12" t="s">
        <v>313</v>
      </c>
      <c r="G22" s="12" t="s">
        <v>314</v>
      </c>
      <c r="H22" s="12" t="s">
        <v>246</v>
      </c>
      <c r="I22" s="12" t="s">
        <v>247</v>
      </c>
      <c r="J22" s="12" t="s">
        <v>248</v>
      </c>
      <c r="K22" s="12">
        <v>330000</v>
      </c>
      <c r="N22" s="12">
        <v>30.02176</v>
      </c>
      <c r="O22" s="12" t="s">
        <v>249</v>
      </c>
      <c r="P22" s="12" t="s">
        <v>250</v>
      </c>
      <c r="Q22" s="12" t="s">
        <v>315</v>
      </c>
      <c r="R22" s="12">
        <v>94403.671549553052</v>
      </c>
      <c r="S22" s="12">
        <v>94403.671549553052</v>
      </c>
      <c r="T22" s="12">
        <v>2834.1648100000002</v>
      </c>
      <c r="U22" s="12">
        <v>112.0624679305688</v>
      </c>
      <c r="V22" s="12">
        <v>112.0624679305688</v>
      </c>
      <c r="W22" s="12">
        <v>50.55</v>
      </c>
      <c r="X22" s="12">
        <v>50.55</v>
      </c>
      <c r="Y22" s="12" t="s">
        <v>252</v>
      </c>
      <c r="Z22" s="12" t="s">
        <v>253</v>
      </c>
      <c r="AA22" s="12" t="s">
        <v>254</v>
      </c>
      <c r="AB22" s="12">
        <v>130000</v>
      </c>
      <c r="AE22" s="12">
        <v>25.5185</v>
      </c>
      <c r="AF22" s="12" t="s">
        <v>249</v>
      </c>
      <c r="AG22" s="12" t="s">
        <v>250</v>
      </c>
      <c r="AH22" s="12" t="s">
        <v>255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 t="s">
        <v>256</v>
      </c>
      <c r="AP22" s="12" t="s">
        <v>257</v>
      </c>
      <c r="AQ22" s="12" t="s">
        <v>258</v>
      </c>
      <c r="AR22" s="12">
        <v>200000</v>
      </c>
      <c r="AU22" s="12">
        <v>3.8277800000000002</v>
      </c>
      <c r="AV22" s="12" t="s">
        <v>249</v>
      </c>
      <c r="AW22" s="12" t="s">
        <v>250</v>
      </c>
      <c r="AX22" s="12" t="s">
        <v>255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</row>
    <row r="23" spans="1:56" hidden="1" x14ac:dyDescent="0.25">
      <c r="A23" s="12" t="s">
        <v>240</v>
      </c>
      <c r="B23" s="12" t="s">
        <v>310</v>
      </c>
      <c r="C23" s="12" t="s">
        <v>311</v>
      </c>
      <c r="D23" s="12" t="s">
        <v>312</v>
      </c>
      <c r="E23" s="12">
        <v>42.888240000000003</v>
      </c>
      <c r="F23" s="12" t="s">
        <v>313</v>
      </c>
      <c r="G23" s="12" t="s">
        <v>314</v>
      </c>
      <c r="H23" s="12" t="s">
        <v>246</v>
      </c>
      <c r="I23" s="12" t="s">
        <v>247</v>
      </c>
      <c r="J23" s="12" t="s">
        <v>248</v>
      </c>
      <c r="K23" s="12">
        <v>330000</v>
      </c>
      <c r="N23" s="12">
        <v>42.888240000000003</v>
      </c>
      <c r="O23" s="12" t="s">
        <v>249</v>
      </c>
      <c r="P23" s="12" t="s">
        <v>250</v>
      </c>
      <c r="Q23" s="12" t="s">
        <v>315</v>
      </c>
      <c r="R23" s="12">
        <v>94403.671549553052</v>
      </c>
      <c r="S23" s="12">
        <v>94403.671549553052</v>
      </c>
      <c r="T23" s="12">
        <v>4048.8068800000001</v>
      </c>
      <c r="U23" s="12">
        <v>112.0624679305688</v>
      </c>
      <c r="V23" s="12">
        <v>112.0624679305688</v>
      </c>
      <c r="W23" s="12">
        <v>50.55</v>
      </c>
      <c r="X23" s="12">
        <v>50.55</v>
      </c>
      <c r="Y23" s="12" t="s">
        <v>256</v>
      </c>
      <c r="Z23" s="12" t="s">
        <v>257</v>
      </c>
      <c r="AA23" s="12" t="s">
        <v>258</v>
      </c>
      <c r="AB23" s="12">
        <v>200000</v>
      </c>
      <c r="AE23" s="12">
        <v>36.454999999999998</v>
      </c>
      <c r="AF23" s="12" t="s">
        <v>249</v>
      </c>
      <c r="AG23" s="12" t="s">
        <v>250</v>
      </c>
      <c r="AH23" s="12" t="s">
        <v>255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</row>
    <row r="24" spans="1:56" hidden="1" x14ac:dyDescent="0.25">
      <c r="A24" s="12" t="s">
        <v>240</v>
      </c>
      <c r="B24" s="12" t="s">
        <v>97</v>
      </c>
      <c r="C24" s="12" t="s">
        <v>98</v>
      </c>
      <c r="D24" s="12" t="s">
        <v>316</v>
      </c>
      <c r="E24" s="12">
        <v>43.354709999999997</v>
      </c>
      <c r="F24" s="12" t="s">
        <v>317</v>
      </c>
      <c r="G24" s="12" t="s">
        <v>318</v>
      </c>
      <c r="H24" s="12" t="s">
        <v>246</v>
      </c>
      <c r="I24" s="12" t="s">
        <v>247</v>
      </c>
      <c r="J24" s="12" t="s">
        <v>248</v>
      </c>
      <c r="K24" s="12">
        <v>330000</v>
      </c>
      <c r="N24" s="12">
        <v>43.354709999999997</v>
      </c>
      <c r="O24" s="12" t="s">
        <v>249</v>
      </c>
      <c r="P24" s="12" t="s">
        <v>250</v>
      </c>
      <c r="Q24" s="12" t="s">
        <v>319</v>
      </c>
      <c r="R24" s="12">
        <v>83826.856906815825</v>
      </c>
      <c r="S24" s="12">
        <v>83826.856906815825</v>
      </c>
      <c r="T24" s="12">
        <v>3634.28872</v>
      </c>
      <c r="U24" s="12">
        <v>82.290293522696359</v>
      </c>
      <c r="V24" s="12">
        <v>82.290293522696359</v>
      </c>
      <c r="W24" s="12">
        <v>61.12</v>
      </c>
      <c r="X24" s="12">
        <v>61.12</v>
      </c>
      <c r="Y24" s="12" t="s">
        <v>252</v>
      </c>
      <c r="Z24" s="12" t="s">
        <v>253</v>
      </c>
      <c r="AA24" s="12" t="s">
        <v>254</v>
      </c>
      <c r="AB24" s="12">
        <v>130000</v>
      </c>
      <c r="AE24" s="12">
        <v>36.851500000000001</v>
      </c>
      <c r="AF24" s="12" t="s">
        <v>249</v>
      </c>
      <c r="AG24" s="12" t="s">
        <v>250</v>
      </c>
      <c r="AH24" s="12" t="s">
        <v>255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 t="s">
        <v>256</v>
      </c>
      <c r="AP24" s="12" t="s">
        <v>257</v>
      </c>
      <c r="AQ24" s="12" t="s">
        <v>258</v>
      </c>
      <c r="AR24" s="12">
        <v>200000</v>
      </c>
      <c r="AU24" s="12">
        <v>5.52773</v>
      </c>
      <c r="AV24" s="12" t="s">
        <v>249</v>
      </c>
      <c r="AW24" s="12" t="s">
        <v>250</v>
      </c>
      <c r="AX24" s="12" t="s">
        <v>255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</row>
    <row r="25" spans="1:56" hidden="1" x14ac:dyDescent="0.25">
      <c r="A25" s="12" t="s">
        <v>240</v>
      </c>
      <c r="B25" s="12" t="s">
        <v>97</v>
      </c>
      <c r="C25" s="12" t="s">
        <v>98</v>
      </c>
      <c r="D25" s="12" t="s">
        <v>316</v>
      </c>
      <c r="E25" s="12">
        <v>61.935290000000002</v>
      </c>
      <c r="F25" s="12" t="s">
        <v>317</v>
      </c>
      <c r="G25" s="12" t="s">
        <v>318</v>
      </c>
      <c r="H25" s="12" t="s">
        <v>246</v>
      </c>
      <c r="I25" s="12" t="s">
        <v>247</v>
      </c>
      <c r="J25" s="12" t="s">
        <v>248</v>
      </c>
      <c r="K25" s="12">
        <v>330000</v>
      </c>
      <c r="N25" s="12">
        <v>61.935290000000002</v>
      </c>
      <c r="O25" s="12" t="s">
        <v>249</v>
      </c>
      <c r="P25" s="12" t="s">
        <v>250</v>
      </c>
      <c r="Q25" s="12" t="s">
        <v>319</v>
      </c>
      <c r="R25" s="12">
        <v>83826.856906815825</v>
      </c>
      <c r="S25" s="12">
        <v>83826.856906815825</v>
      </c>
      <c r="T25" s="12">
        <v>5191.8410400000002</v>
      </c>
      <c r="U25" s="12">
        <v>82.290293522696359</v>
      </c>
      <c r="V25" s="12">
        <v>82.290293522696359</v>
      </c>
      <c r="W25" s="12">
        <v>61.12</v>
      </c>
      <c r="X25" s="12">
        <v>61.12</v>
      </c>
      <c r="Y25" s="12" t="s">
        <v>256</v>
      </c>
      <c r="Z25" s="12" t="s">
        <v>257</v>
      </c>
      <c r="AA25" s="12" t="s">
        <v>258</v>
      </c>
      <c r="AB25" s="12">
        <v>200000</v>
      </c>
      <c r="AE25" s="12">
        <v>52.645000000000003</v>
      </c>
      <c r="AF25" s="12" t="s">
        <v>249</v>
      </c>
      <c r="AG25" s="12" t="s">
        <v>250</v>
      </c>
      <c r="AH25" s="12" t="s">
        <v>255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</row>
    <row r="26" spans="1:56" hidden="1" x14ac:dyDescent="0.25">
      <c r="A26" s="12" t="s">
        <v>240</v>
      </c>
      <c r="B26" s="12" t="s">
        <v>320</v>
      </c>
      <c r="C26" s="12" t="s">
        <v>321</v>
      </c>
      <c r="D26" s="12" t="s">
        <v>322</v>
      </c>
      <c r="E26" s="12">
        <v>202.13941</v>
      </c>
      <c r="F26" s="12" t="s">
        <v>323</v>
      </c>
      <c r="G26" s="12" t="s">
        <v>324</v>
      </c>
      <c r="H26" s="12" t="s">
        <v>246</v>
      </c>
      <c r="I26" s="12" t="s">
        <v>247</v>
      </c>
      <c r="J26" s="12" t="s">
        <v>248</v>
      </c>
      <c r="K26" s="12">
        <v>330000</v>
      </c>
      <c r="N26" s="12">
        <v>202.13941</v>
      </c>
      <c r="O26" s="12" t="s">
        <v>249</v>
      </c>
      <c r="P26" s="12" t="s">
        <v>250</v>
      </c>
      <c r="Q26" s="12" t="s">
        <v>325</v>
      </c>
      <c r="R26" s="12">
        <v>66760.201199567615</v>
      </c>
      <c r="S26" s="12">
        <v>66760.201199567615</v>
      </c>
      <c r="T26" s="12">
        <v>13494.8678</v>
      </c>
      <c r="U26" s="12">
        <v>71.36711002007425</v>
      </c>
      <c r="V26" s="12">
        <v>71.36711002007425</v>
      </c>
      <c r="W26" s="12">
        <v>56.13</v>
      </c>
      <c r="X26" s="12">
        <v>56.13</v>
      </c>
      <c r="Y26" s="12" t="s">
        <v>252</v>
      </c>
      <c r="Z26" s="12" t="s">
        <v>253</v>
      </c>
      <c r="AA26" s="12" t="s">
        <v>254</v>
      </c>
      <c r="AB26" s="12">
        <v>130000</v>
      </c>
      <c r="AE26" s="12">
        <v>171.8185</v>
      </c>
      <c r="AF26" s="12" t="s">
        <v>249</v>
      </c>
      <c r="AG26" s="12" t="s">
        <v>250</v>
      </c>
      <c r="AH26" s="12" t="s">
        <v>255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 t="s">
        <v>256</v>
      </c>
      <c r="AP26" s="12" t="s">
        <v>257</v>
      </c>
      <c r="AQ26" s="12" t="s">
        <v>258</v>
      </c>
      <c r="AR26" s="12">
        <v>200000</v>
      </c>
      <c r="AU26" s="12">
        <v>25.772780000000001</v>
      </c>
      <c r="AV26" s="12" t="s">
        <v>249</v>
      </c>
      <c r="AW26" s="12" t="s">
        <v>250</v>
      </c>
      <c r="AX26" s="12" t="s">
        <v>255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</row>
    <row r="27" spans="1:56" hidden="1" x14ac:dyDescent="0.25">
      <c r="A27" s="12" t="s">
        <v>240</v>
      </c>
      <c r="B27" s="12" t="s">
        <v>320</v>
      </c>
      <c r="C27" s="12" t="s">
        <v>321</v>
      </c>
      <c r="D27" s="12" t="s">
        <v>322</v>
      </c>
      <c r="E27" s="12">
        <v>288.77059000000003</v>
      </c>
      <c r="F27" s="12" t="s">
        <v>323</v>
      </c>
      <c r="G27" s="12" t="s">
        <v>324</v>
      </c>
      <c r="H27" s="12" t="s">
        <v>246</v>
      </c>
      <c r="I27" s="12" t="s">
        <v>247</v>
      </c>
      <c r="J27" s="12" t="s">
        <v>248</v>
      </c>
      <c r="K27" s="12">
        <v>330000</v>
      </c>
      <c r="N27" s="12">
        <v>288.77059000000003</v>
      </c>
      <c r="O27" s="12" t="s">
        <v>249</v>
      </c>
      <c r="P27" s="12" t="s">
        <v>250</v>
      </c>
      <c r="Q27" s="12" t="s">
        <v>325</v>
      </c>
      <c r="R27" s="12">
        <v>66760.201199567615</v>
      </c>
      <c r="S27" s="12">
        <v>66760.201199567615</v>
      </c>
      <c r="T27" s="12">
        <v>19278.382570000002</v>
      </c>
      <c r="U27" s="12">
        <v>71.36711002007425</v>
      </c>
      <c r="V27" s="12">
        <v>71.36711002007425</v>
      </c>
      <c r="W27" s="12">
        <v>56.13</v>
      </c>
      <c r="X27" s="12">
        <v>56.13</v>
      </c>
      <c r="Y27" s="12" t="s">
        <v>256</v>
      </c>
      <c r="Z27" s="12" t="s">
        <v>257</v>
      </c>
      <c r="AA27" s="12" t="s">
        <v>258</v>
      </c>
      <c r="AB27" s="12">
        <v>200000</v>
      </c>
      <c r="AE27" s="12">
        <v>245.45500000000001</v>
      </c>
      <c r="AF27" s="12" t="s">
        <v>249</v>
      </c>
      <c r="AG27" s="12" t="s">
        <v>250</v>
      </c>
      <c r="AH27" s="12" t="s">
        <v>255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</row>
    <row r="28" spans="1:56" hidden="1" x14ac:dyDescent="0.25">
      <c r="A28" s="12" t="s">
        <v>240</v>
      </c>
      <c r="B28" s="12" t="s">
        <v>83</v>
      </c>
      <c r="C28" s="12" t="s">
        <v>84</v>
      </c>
      <c r="D28" s="12" t="s">
        <v>326</v>
      </c>
      <c r="E28" s="12">
        <v>93.421180000000007</v>
      </c>
      <c r="F28" s="12" t="s">
        <v>327</v>
      </c>
      <c r="G28" s="12" t="s">
        <v>328</v>
      </c>
      <c r="H28" s="12" t="s">
        <v>246</v>
      </c>
      <c r="I28" s="12" t="s">
        <v>247</v>
      </c>
      <c r="J28" s="12" t="s">
        <v>248</v>
      </c>
      <c r="K28" s="12">
        <v>330000</v>
      </c>
      <c r="N28" s="12">
        <v>93.421180000000007</v>
      </c>
      <c r="O28" s="12" t="s">
        <v>249</v>
      </c>
      <c r="P28" s="12" t="s">
        <v>250</v>
      </c>
      <c r="Q28" s="12" t="s">
        <v>329</v>
      </c>
      <c r="R28" s="12">
        <v>121115.5672243411</v>
      </c>
      <c r="S28" s="12">
        <v>121115.5672243411</v>
      </c>
      <c r="T28" s="12">
        <v>11314.75878</v>
      </c>
      <c r="U28" s="12">
        <v>125.5273627798511</v>
      </c>
      <c r="V28" s="12">
        <v>125.5273627798511</v>
      </c>
      <c r="W28" s="12">
        <v>57.89</v>
      </c>
      <c r="X28" s="12">
        <v>57.89</v>
      </c>
      <c r="Y28" s="12" t="s">
        <v>252</v>
      </c>
      <c r="Z28" s="12" t="s">
        <v>253</v>
      </c>
      <c r="AA28" s="12" t="s">
        <v>254</v>
      </c>
      <c r="AB28" s="12">
        <v>130000</v>
      </c>
      <c r="AE28" s="12">
        <v>79.408000000000001</v>
      </c>
      <c r="AF28" s="12" t="s">
        <v>249</v>
      </c>
      <c r="AG28" s="12" t="s">
        <v>250</v>
      </c>
      <c r="AH28" s="12" t="s">
        <v>255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 t="s">
        <v>256</v>
      </c>
      <c r="AP28" s="12" t="s">
        <v>257</v>
      </c>
      <c r="AQ28" s="12" t="s">
        <v>258</v>
      </c>
      <c r="AR28" s="12">
        <v>200000</v>
      </c>
      <c r="AU28" s="12">
        <v>11.911199999999999</v>
      </c>
      <c r="AV28" s="12" t="s">
        <v>249</v>
      </c>
      <c r="AW28" s="12" t="s">
        <v>250</v>
      </c>
      <c r="AX28" s="12" t="s">
        <v>255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</row>
    <row r="29" spans="1:56" hidden="1" x14ac:dyDescent="0.25">
      <c r="A29" s="12" t="s">
        <v>240</v>
      </c>
      <c r="B29" s="12" t="s">
        <v>83</v>
      </c>
      <c r="C29" s="12" t="s">
        <v>84</v>
      </c>
      <c r="D29" s="12" t="s">
        <v>326</v>
      </c>
      <c r="E29" s="12">
        <v>133.45882</v>
      </c>
      <c r="F29" s="12" t="s">
        <v>327</v>
      </c>
      <c r="G29" s="12" t="s">
        <v>328</v>
      </c>
      <c r="H29" s="12" t="s">
        <v>246</v>
      </c>
      <c r="I29" s="12" t="s">
        <v>247</v>
      </c>
      <c r="J29" s="12" t="s">
        <v>248</v>
      </c>
      <c r="K29" s="12">
        <v>330000</v>
      </c>
      <c r="N29" s="12">
        <v>133.45882</v>
      </c>
      <c r="O29" s="12" t="s">
        <v>249</v>
      </c>
      <c r="P29" s="12" t="s">
        <v>250</v>
      </c>
      <c r="Q29" s="12" t="s">
        <v>329</v>
      </c>
      <c r="R29" s="12">
        <v>121115.5672243411</v>
      </c>
      <c r="S29" s="12">
        <v>121115.5672243411</v>
      </c>
      <c r="T29" s="12">
        <v>16163.94111</v>
      </c>
      <c r="U29" s="12">
        <v>125.5273627798511</v>
      </c>
      <c r="V29" s="12">
        <v>125.5273627798511</v>
      </c>
      <c r="W29" s="12">
        <v>57.89</v>
      </c>
      <c r="X29" s="12">
        <v>57.89</v>
      </c>
      <c r="Y29" s="12" t="s">
        <v>256</v>
      </c>
      <c r="Z29" s="12" t="s">
        <v>257</v>
      </c>
      <c r="AA29" s="12" t="s">
        <v>258</v>
      </c>
      <c r="AB29" s="12">
        <v>200000</v>
      </c>
      <c r="AE29" s="12">
        <v>113.44</v>
      </c>
      <c r="AF29" s="12" t="s">
        <v>249</v>
      </c>
      <c r="AG29" s="12" t="s">
        <v>250</v>
      </c>
      <c r="AH29" s="12" t="s">
        <v>255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</row>
    <row r="30" spans="1:56" hidden="1" x14ac:dyDescent="0.25">
      <c r="A30" s="12" t="s">
        <v>240</v>
      </c>
      <c r="B30" s="12" t="s">
        <v>330</v>
      </c>
      <c r="C30" s="12" t="s">
        <v>331</v>
      </c>
      <c r="D30" s="12" t="s">
        <v>332</v>
      </c>
      <c r="E30" s="12">
        <v>56.098820000000003</v>
      </c>
      <c r="F30" s="12" t="s">
        <v>333</v>
      </c>
      <c r="G30" s="12" t="s">
        <v>334</v>
      </c>
      <c r="H30" s="12" t="s">
        <v>246</v>
      </c>
      <c r="I30" s="12" t="s">
        <v>247</v>
      </c>
      <c r="J30" s="12" t="s">
        <v>248</v>
      </c>
      <c r="K30" s="12">
        <v>330000</v>
      </c>
      <c r="N30" s="12">
        <v>56.098820000000003</v>
      </c>
      <c r="O30" s="12" t="s">
        <v>249</v>
      </c>
      <c r="P30" s="12" t="s">
        <v>250</v>
      </c>
      <c r="Q30" s="12" t="s">
        <v>335</v>
      </c>
      <c r="R30" s="12">
        <v>130869.9392915841</v>
      </c>
      <c r="S30" s="12">
        <v>130869.9392915841</v>
      </c>
      <c r="T30" s="12">
        <v>7341.6496299999999</v>
      </c>
      <c r="U30" s="12">
        <v>152.89261084026921</v>
      </c>
      <c r="V30" s="12">
        <v>152.89261084026921</v>
      </c>
      <c r="W30" s="12">
        <v>51.36</v>
      </c>
      <c r="X30" s="12">
        <v>51.36</v>
      </c>
      <c r="Y30" s="12" t="s">
        <v>252</v>
      </c>
      <c r="Z30" s="12" t="s">
        <v>253</v>
      </c>
      <c r="AA30" s="12" t="s">
        <v>254</v>
      </c>
      <c r="AB30" s="12">
        <v>130000</v>
      </c>
      <c r="AE30" s="12">
        <v>47.683999999999997</v>
      </c>
      <c r="AF30" s="12" t="s">
        <v>249</v>
      </c>
      <c r="AG30" s="12" t="s">
        <v>250</v>
      </c>
      <c r="AH30" s="12" t="s">
        <v>255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 t="s">
        <v>256</v>
      </c>
      <c r="AP30" s="12" t="s">
        <v>257</v>
      </c>
      <c r="AQ30" s="12" t="s">
        <v>258</v>
      </c>
      <c r="AR30" s="12">
        <v>200000</v>
      </c>
      <c r="AU30" s="12">
        <v>7.1525999999999996</v>
      </c>
      <c r="AV30" s="12" t="s">
        <v>249</v>
      </c>
      <c r="AW30" s="12" t="s">
        <v>250</v>
      </c>
      <c r="AX30" s="12" t="s">
        <v>255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</row>
    <row r="31" spans="1:56" hidden="1" x14ac:dyDescent="0.25">
      <c r="A31" s="12" t="s">
        <v>240</v>
      </c>
      <c r="B31" s="12" t="s">
        <v>330</v>
      </c>
      <c r="C31" s="12" t="s">
        <v>331</v>
      </c>
      <c r="D31" s="12" t="s">
        <v>332</v>
      </c>
      <c r="E31" s="12">
        <v>80.141180000000006</v>
      </c>
      <c r="F31" s="12" t="s">
        <v>333</v>
      </c>
      <c r="G31" s="12" t="s">
        <v>334</v>
      </c>
      <c r="H31" s="12" t="s">
        <v>246</v>
      </c>
      <c r="I31" s="12" t="s">
        <v>247</v>
      </c>
      <c r="J31" s="12" t="s">
        <v>248</v>
      </c>
      <c r="K31" s="12">
        <v>330000</v>
      </c>
      <c r="N31" s="12">
        <v>80.141180000000006</v>
      </c>
      <c r="O31" s="12" t="s">
        <v>249</v>
      </c>
      <c r="P31" s="12" t="s">
        <v>250</v>
      </c>
      <c r="Q31" s="12" t="s">
        <v>335</v>
      </c>
      <c r="R31" s="12">
        <v>130869.9392915841</v>
      </c>
      <c r="S31" s="12">
        <v>130869.9392915841</v>
      </c>
      <c r="T31" s="12">
        <v>10488.070900000001</v>
      </c>
      <c r="U31" s="12">
        <v>152.89261084026921</v>
      </c>
      <c r="V31" s="12">
        <v>152.89261084026921</v>
      </c>
      <c r="W31" s="12">
        <v>51.36</v>
      </c>
      <c r="X31" s="12">
        <v>51.36</v>
      </c>
      <c r="Y31" s="12" t="s">
        <v>256</v>
      </c>
      <c r="Z31" s="12" t="s">
        <v>257</v>
      </c>
      <c r="AA31" s="12" t="s">
        <v>258</v>
      </c>
      <c r="AB31" s="12">
        <v>200000</v>
      </c>
      <c r="AE31" s="12">
        <v>68.12</v>
      </c>
      <c r="AF31" s="12" t="s">
        <v>249</v>
      </c>
      <c r="AG31" s="12" t="s">
        <v>250</v>
      </c>
      <c r="AH31" s="12" t="s">
        <v>255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</row>
    <row r="32" spans="1:56" hidden="1" x14ac:dyDescent="0.25">
      <c r="A32" s="12" t="s">
        <v>240</v>
      </c>
      <c r="B32" s="12" t="s">
        <v>336</v>
      </c>
      <c r="C32" s="12" t="s">
        <v>337</v>
      </c>
      <c r="D32" s="12" t="s">
        <v>338</v>
      </c>
      <c r="E32" s="12">
        <v>81.916470000000004</v>
      </c>
      <c r="F32" s="12" t="s">
        <v>339</v>
      </c>
      <c r="G32" s="12" t="s">
        <v>340</v>
      </c>
      <c r="H32" s="12" t="s">
        <v>246</v>
      </c>
      <c r="I32" s="12" t="s">
        <v>247</v>
      </c>
      <c r="J32" s="12" t="s">
        <v>248</v>
      </c>
      <c r="K32" s="12">
        <v>330000</v>
      </c>
      <c r="N32" s="12">
        <v>81.916470000000004</v>
      </c>
      <c r="O32" s="12" t="s">
        <v>249</v>
      </c>
      <c r="P32" s="12" t="s">
        <v>250</v>
      </c>
      <c r="Q32" s="12" t="s">
        <v>341</v>
      </c>
      <c r="R32" s="12">
        <v>192332.7771745355</v>
      </c>
      <c r="S32" s="12">
        <v>192332.7771745355</v>
      </c>
      <c r="T32" s="12">
        <v>15755.22228</v>
      </c>
      <c r="U32" s="12">
        <v>195.903358726531</v>
      </c>
      <c r="V32" s="12">
        <v>195.903358726531</v>
      </c>
      <c r="W32" s="12">
        <v>58.91</v>
      </c>
      <c r="X32" s="12">
        <v>58.91</v>
      </c>
      <c r="Y32" s="12" t="s">
        <v>252</v>
      </c>
      <c r="Z32" s="12" t="s">
        <v>253</v>
      </c>
      <c r="AA32" s="12" t="s">
        <v>254</v>
      </c>
      <c r="AB32" s="12">
        <v>130000</v>
      </c>
      <c r="AE32" s="12">
        <v>69.629000000000005</v>
      </c>
      <c r="AF32" s="12" t="s">
        <v>249</v>
      </c>
      <c r="AG32" s="12" t="s">
        <v>250</v>
      </c>
      <c r="AH32" s="12" t="s">
        <v>255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 t="s">
        <v>256</v>
      </c>
      <c r="AP32" s="12" t="s">
        <v>257</v>
      </c>
      <c r="AQ32" s="12" t="s">
        <v>258</v>
      </c>
      <c r="AR32" s="12">
        <v>200000</v>
      </c>
      <c r="AU32" s="12">
        <v>10.44435</v>
      </c>
      <c r="AV32" s="12" t="s">
        <v>249</v>
      </c>
      <c r="AW32" s="12" t="s">
        <v>250</v>
      </c>
      <c r="AX32" s="12" t="s">
        <v>255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</row>
    <row r="33" spans="1:56" hidden="1" x14ac:dyDescent="0.25">
      <c r="A33" s="12" t="s">
        <v>240</v>
      </c>
      <c r="B33" s="12" t="s">
        <v>336</v>
      </c>
      <c r="C33" s="12" t="s">
        <v>337</v>
      </c>
      <c r="D33" s="12" t="s">
        <v>338</v>
      </c>
      <c r="E33" s="12">
        <v>117.02352999999999</v>
      </c>
      <c r="F33" s="12" t="s">
        <v>339</v>
      </c>
      <c r="G33" s="12" t="s">
        <v>340</v>
      </c>
      <c r="H33" s="12" t="s">
        <v>246</v>
      </c>
      <c r="I33" s="12" t="s">
        <v>247</v>
      </c>
      <c r="J33" s="12" t="s">
        <v>248</v>
      </c>
      <c r="K33" s="12">
        <v>330000</v>
      </c>
      <c r="N33" s="12">
        <v>117.02352999999999</v>
      </c>
      <c r="O33" s="12" t="s">
        <v>249</v>
      </c>
      <c r="P33" s="12" t="s">
        <v>250</v>
      </c>
      <c r="Q33" s="12" t="s">
        <v>341</v>
      </c>
      <c r="R33" s="12">
        <v>192332.7771745355</v>
      </c>
      <c r="S33" s="12">
        <v>192332.7771745355</v>
      </c>
      <c r="T33" s="12">
        <v>22507.46041</v>
      </c>
      <c r="U33" s="12">
        <v>195.903358726531</v>
      </c>
      <c r="V33" s="12">
        <v>195.903358726531</v>
      </c>
      <c r="W33" s="12">
        <v>58.91</v>
      </c>
      <c r="X33" s="12">
        <v>58.91</v>
      </c>
      <c r="Y33" s="12" t="s">
        <v>256</v>
      </c>
      <c r="Z33" s="12" t="s">
        <v>257</v>
      </c>
      <c r="AA33" s="12" t="s">
        <v>258</v>
      </c>
      <c r="AB33" s="12">
        <v>200000</v>
      </c>
      <c r="AE33" s="12">
        <v>99.47</v>
      </c>
      <c r="AF33" s="12" t="s">
        <v>249</v>
      </c>
      <c r="AG33" s="12" t="s">
        <v>250</v>
      </c>
      <c r="AH33" s="12" t="s">
        <v>255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</row>
    <row r="34" spans="1:56" hidden="1" x14ac:dyDescent="0.25">
      <c r="A34" s="12" t="s">
        <v>240</v>
      </c>
      <c r="B34" s="12" t="s">
        <v>342</v>
      </c>
      <c r="C34" s="12" t="s">
        <v>343</v>
      </c>
      <c r="D34" s="12" t="s">
        <v>344</v>
      </c>
      <c r="E34" s="12">
        <v>112.98412</v>
      </c>
      <c r="F34" s="12" t="s">
        <v>345</v>
      </c>
      <c r="G34" s="12" t="s">
        <v>346</v>
      </c>
      <c r="H34" s="12" t="s">
        <v>246</v>
      </c>
      <c r="I34" s="12" t="s">
        <v>247</v>
      </c>
      <c r="J34" s="12" t="s">
        <v>248</v>
      </c>
      <c r="K34" s="12">
        <v>330000</v>
      </c>
      <c r="N34" s="12">
        <v>112.98412</v>
      </c>
      <c r="O34" s="12" t="s">
        <v>249</v>
      </c>
      <c r="P34" s="12" t="s">
        <v>250</v>
      </c>
      <c r="Q34" s="12" t="s">
        <v>347</v>
      </c>
      <c r="R34" s="12">
        <v>126621.3075304621</v>
      </c>
      <c r="S34" s="12">
        <v>126621.3075304621</v>
      </c>
      <c r="T34" s="12">
        <v>14306.19671</v>
      </c>
      <c r="U34" s="12">
        <v>124.70840601141499</v>
      </c>
      <c r="V34" s="12">
        <v>124.70840601141499</v>
      </c>
      <c r="W34" s="12">
        <v>60.92</v>
      </c>
      <c r="X34" s="12">
        <v>60.92</v>
      </c>
      <c r="Y34" s="12" t="s">
        <v>252</v>
      </c>
      <c r="Z34" s="12" t="s">
        <v>253</v>
      </c>
      <c r="AA34" s="12" t="s">
        <v>254</v>
      </c>
      <c r="AB34" s="12">
        <v>130000</v>
      </c>
      <c r="AE34" s="12">
        <v>96.036500000000004</v>
      </c>
      <c r="AF34" s="12" t="s">
        <v>249</v>
      </c>
      <c r="AG34" s="12" t="s">
        <v>250</v>
      </c>
      <c r="AH34" s="12" t="s">
        <v>255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 t="s">
        <v>256</v>
      </c>
      <c r="AP34" s="12" t="s">
        <v>257</v>
      </c>
      <c r="AQ34" s="12" t="s">
        <v>258</v>
      </c>
      <c r="AR34" s="12">
        <v>200000</v>
      </c>
      <c r="AU34" s="12">
        <v>14.405480000000001</v>
      </c>
      <c r="AV34" s="12" t="s">
        <v>249</v>
      </c>
      <c r="AW34" s="12" t="s">
        <v>250</v>
      </c>
      <c r="AX34" s="12" t="s">
        <v>255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</row>
    <row r="35" spans="1:56" hidden="1" x14ac:dyDescent="0.25">
      <c r="A35" s="12" t="s">
        <v>240</v>
      </c>
      <c r="B35" s="12" t="s">
        <v>342</v>
      </c>
      <c r="C35" s="12" t="s">
        <v>343</v>
      </c>
      <c r="D35" s="12" t="s">
        <v>344</v>
      </c>
      <c r="E35" s="12">
        <v>161.40588</v>
      </c>
      <c r="F35" s="12" t="s">
        <v>345</v>
      </c>
      <c r="G35" s="12" t="s">
        <v>346</v>
      </c>
      <c r="H35" s="12" t="s">
        <v>246</v>
      </c>
      <c r="I35" s="12" t="s">
        <v>247</v>
      </c>
      <c r="J35" s="12" t="s">
        <v>248</v>
      </c>
      <c r="K35" s="12">
        <v>330000</v>
      </c>
      <c r="N35" s="12">
        <v>161.40588</v>
      </c>
      <c r="O35" s="12" t="s">
        <v>249</v>
      </c>
      <c r="P35" s="12" t="s">
        <v>250</v>
      </c>
      <c r="Q35" s="12" t="s">
        <v>347</v>
      </c>
      <c r="R35" s="12">
        <v>126621.3075304621</v>
      </c>
      <c r="S35" s="12">
        <v>126621.3075304621</v>
      </c>
      <c r="T35" s="12">
        <v>20437.423859999999</v>
      </c>
      <c r="U35" s="12">
        <v>124.70840601141499</v>
      </c>
      <c r="V35" s="12">
        <v>124.70840601141499</v>
      </c>
      <c r="W35" s="12">
        <v>60.92</v>
      </c>
      <c r="X35" s="12">
        <v>60.92</v>
      </c>
      <c r="Y35" s="12" t="s">
        <v>256</v>
      </c>
      <c r="Z35" s="12" t="s">
        <v>257</v>
      </c>
      <c r="AA35" s="12" t="s">
        <v>258</v>
      </c>
      <c r="AB35" s="12">
        <v>200000</v>
      </c>
      <c r="AE35" s="12">
        <v>137.19499999999999</v>
      </c>
      <c r="AF35" s="12" t="s">
        <v>249</v>
      </c>
      <c r="AG35" s="12" t="s">
        <v>250</v>
      </c>
      <c r="AH35" s="12" t="s">
        <v>255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</row>
    <row r="36" spans="1:56" hidden="1" x14ac:dyDescent="0.25">
      <c r="A36" s="12" t="s">
        <v>240</v>
      </c>
      <c r="B36" s="12" t="s">
        <v>348</v>
      </c>
      <c r="C36" s="12" t="s">
        <v>349</v>
      </c>
      <c r="D36" s="12" t="s">
        <v>350</v>
      </c>
      <c r="E36" s="12">
        <v>119.42412</v>
      </c>
      <c r="F36" s="12" t="s">
        <v>351</v>
      </c>
      <c r="G36" s="12" t="s">
        <v>352</v>
      </c>
      <c r="H36" s="12" t="s">
        <v>246</v>
      </c>
      <c r="I36" s="12" t="s">
        <v>247</v>
      </c>
      <c r="J36" s="12" t="s">
        <v>248</v>
      </c>
      <c r="K36" s="12">
        <v>330000</v>
      </c>
      <c r="N36" s="12">
        <v>119.42412</v>
      </c>
      <c r="O36" s="12" t="s">
        <v>249</v>
      </c>
      <c r="P36" s="12" t="s">
        <v>250</v>
      </c>
      <c r="Q36" s="12" t="s">
        <v>353</v>
      </c>
      <c r="R36" s="12">
        <v>47362.305746570491</v>
      </c>
      <c r="S36" s="12">
        <v>47362.305746570491</v>
      </c>
      <c r="T36" s="12">
        <v>5656.2015799999999</v>
      </c>
      <c r="U36" s="12">
        <v>50.459850514646099</v>
      </c>
      <c r="V36" s="12">
        <v>50.459850514646099</v>
      </c>
      <c r="W36" s="12">
        <v>56.32</v>
      </c>
      <c r="X36" s="12">
        <v>56.32</v>
      </c>
      <c r="Y36" s="12" t="s">
        <v>252</v>
      </c>
      <c r="Z36" s="12" t="s">
        <v>253</v>
      </c>
      <c r="AA36" s="12" t="s">
        <v>254</v>
      </c>
      <c r="AB36" s="12">
        <v>130000</v>
      </c>
      <c r="AE36" s="12">
        <v>101.51049999999999</v>
      </c>
      <c r="AF36" s="12" t="s">
        <v>249</v>
      </c>
      <c r="AG36" s="12" t="s">
        <v>250</v>
      </c>
      <c r="AH36" s="12" t="s">
        <v>255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 t="s">
        <v>256</v>
      </c>
      <c r="AP36" s="12" t="s">
        <v>257</v>
      </c>
      <c r="AQ36" s="12" t="s">
        <v>258</v>
      </c>
      <c r="AR36" s="12">
        <v>200000</v>
      </c>
      <c r="AU36" s="12">
        <v>15.22658</v>
      </c>
      <c r="AV36" s="12" t="s">
        <v>249</v>
      </c>
      <c r="AW36" s="12" t="s">
        <v>250</v>
      </c>
      <c r="AX36" s="12" t="s">
        <v>255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</row>
    <row r="37" spans="1:56" hidden="1" x14ac:dyDescent="0.25">
      <c r="A37" s="12" t="s">
        <v>240</v>
      </c>
      <c r="B37" s="12" t="s">
        <v>348</v>
      </c>
      <c r="C37" s="12" t="s">
        <v>349</v>
      </c>
      <c r="D37" s="12" t="s">
        <v>350</v>
      </c>
      <c r="E37" s="12">
        <v>170.60588000000001</v>
      </c>
      <c r="F37" s="12" t="s">
        <v>351</v>
      </c>
      <c r="G37" s="12" t="s">
        <v>352</v>
      </c>
      <c r="H37" s="12" t="s">
        <v>246</v>
      </c>
      <c r="I37" s="12" t="s">
        <v>247</v>
      </c>
      <c r="J37" s="12" t="s">
        <v>248</v>
      </c>
      <c r="K37" s="12">
        <v>330000</v>
      </c>
      <c r="N37" s="12">
        <v>170.60588000000001</v>
      </c>
      <c r="O37" s="12" t="s">
        <v>249</v>
      </c>
      <c r="P37" s="12" t="s">
        <v>250</v>
      </c>
      <c r="Q37" s="12" t="s">
        <v>353</v>
      </c>
      <c r="R37" s="12">
        <v>47362.305746570491</v>
      </c>
      <c r="S37" s="12">
        <v>47362.305746570491</v>
      </c>
      <c r="T37" s="12">
        <v>8080.2879599999997</v>
      </c>
      <c r="U37" s="12">
        <v>50.459850514646099</v>
      </c>
      <c r="V37" s="12">
        <v>50.459850514646099</v>
      </c>
      <c r="W37" s="12">
        <v>56.32</v>
      </c>
      <c r="X37" s="12">
        <v>56.32</v>
      </c>
      <c r="Y37" s="12" t="s">
        <v>256</v>
      </c>
      <c r="Z37" s="12" t="s">
        <v>257</v>
      </c>
      <c r="AA37" s="12" t="s">
        <v>258</v>
      </c>
      <c r="AB37" s="12">
        <v>200000</v>
      </c>
      <c r="AE37" s="12">
        <v>145.01499999999999</v>
      </c>
      <c r="AF37" s="12" t="s">
        <v>249</v>
      </c>
      <c r="AG37" s="12" t="s">
        <v>250</v>
      </c>
      <c r="AH37" s="12" t="s">
        <v>255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</row>
    <row r="38" spans="1:56" hidden="1" x14ac:dyDescent="0.25">
      <c r="A38" s="12" t="s">
        <v>240</v>
      </c>
      <c r="B38" s="12" t="s">
        <v>354</v>
      </c>
      <c r="C38" s="12" t="s">
        <v>355</v>
      </c>
      <c r="D38" s="12" t="s">
        <v>312</v>
      </c>
      <c r="E38" s="12">
        <v>23.25235</v>
      </c>
      <c r="F38" s="12" t="s">
        <v>356</v>
      </c>
      <c r="G38" s="12" t="s">
        <v>357</v>
      </c>
      <c r="H38" s="12" t="s">
        <v>246</v>
      </c>
      <c r="I38" s="12" t="s">
        <v>247</v>
      </c>
      <c r="J38" s="12" t="s">
        <v>248</v>
      </c>
      <c r="K38" s="12">
        <v>330000</v>
      </c>
      <c r="N38" s="12">
        <v>23.25235</v>
      </c>
      <c r="O38" s="12" t="s">
        <v>249</v>
      </c>
      <c r="P38" s="12" t="s">
        <v>250</v>
      </c>
      <c r="Q38" s="12" t="s">
        <v>358</v>
      </c>
      <c r="R38" s="12">
        <v>115607.0074826355</v>
      </c>
      <c r="S38" s="12">
        <v>115607.0074826355</v>
      </c>
      <c r="T38" s="12">
        <v>2688.1349399999999</v>
      </c>
      <c r="U38" s="12">
        <v>138.97187565403269</v>
      </c>
      <c r="V38" s="12">
        <v>138.97187565403269</v>
      </c>
      <c r="W38" s="12">
        <v>49.91</v>
      </c>
      <c r="X38" s="12">
        <v>49.91</v>
      </c>
      <c r="Y38" s="12" t="s">
        <v>252</v>
      </c>
      <c r="Z38" s="12" t="s">
        <v>253</v>
      </c>
      <c r="AA38" s="12" t="s">
        <v>254</v>
      </c>
      <c r="AB38" s="12">
        <v>130000</v>
      </c>
      <c r="AE38" s="12">
        <v>19.764500000000002</v>
      </c>
      <c r="AF38" s="12" t="s">
        <v>249</v>
      </c>
      <c r="AG38" s="12" t="s">
        <v>250</v>
      </c>
      <c r="AH38" s="12" t="s">
        <v>255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 t="s">
        <v>256</v>
      </c>
      <c r="AP38" s="12" t="s">
        <v>257</v>
      </c>
      <c r="AQ38" s="12" t="s">
        <v>258</v>
      </c>
      <c r="AR38" s="12">
        <v>200000</v>
      </c>
      <c r="AU38" s="12">
        <v>2.96468</v>
      </c>
      <c r="AV38" s="12" t="s">
        <v>249</v>
      </c>
      <c r="AW38" s="12" t="s">
        <v>250</v>
      </c>
      <c r="AX38" s="12" t="s">
        <v>255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</row>
    <row r="39" spans="1:56" hidden="1" x14ac:dyDescent="0.25">
      <c r="A39" s="12" t="s">
        <v>240</v>
      </c>
      <c r="B39" s="12" t="s">
        <v>354</v>
      </c>
      <c r="C39" s="12" t="s">
        <v>355</v>
      </c>
      <c r="D39" s="12" t="s">
        <v>312</v>
      </c>
      <c r="E39" s="12">
        <v>33.217649999999999</v>
      </c>
      <c r="F39" s="12" t="s">
        <v>356</v>
      </c>
      <c r="G39" s="12" t="s">
        <v>357</v>
      </c>
      <c r="H39" s="12" t="s">
        <v>246</v>
      </c>
      <c r="I39" s="12" t="s">
        <v>247</v>
      </c>
      <c r="J39" s="12" t="s">
        <v>248</v>
      </c>
      <c r="K39" s="12">
        <v>330000</v>
      </c>
      <c r="N39" s="12">
        <v>33.217649999999999</v>
      </c>
      <c r="O39" s="12" t="s">
        <v>249</v>
      </c>
      <c r="P39" s="12" t="s">
        <v>250</v>
      </c>
      <c r="Q39" s="12" t="s">
        <v>358</v>
      </c>
      <c r="R39" s="12">
        <v>115607.0074826355</v>
      </c>
      <c r="S39" s="12">
        <v>115607.0074826355</v>
      </c>
      <c r="T39" s="12">
        <v>3840.1927700000001</v>
      </c>
      <c r="U39" s="12">
        <v>138.97187565403269</v>
      </c>
      <c r="V39" s="12">
        <v>138.97187565403269</v>
      </c>
      <c r="W39" s="12">
        <v>49.91</v>
      </c>
      <c r="X39" s="12">
        <v>49.91</v>
      </c>
      <c r="Y39" s="12" t="s">
        <v>256</v>
      </c>
      <c r="Z39" s="12" t="s">
        <v>257</v>
      </c>
      <c r="AA39" s="12" t="s">
        <v>258</v>
      </c>
      <c r="AB39" s="12">
        <v>200000</v>
      </c>
      <c r="AE39" s="12">
        <v>28.234999999999999</v>
      </c>
      <c r="AF39" s="12" t="s">
        <v>249</v>
      </c>
      <c r="AG39" s="12" t="s">
        <v>250</v>
      </c>
      <c r="AH39" s="12" t="s">
        <v>255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</row>
    <row r="40" spans="1:56" hidden="1" x14ac:dyDescent="0.25">
      <c r="A40" s="12" t="s">
        <v>240</v>
      </c>
      <c r="B40" s="12" t="s">
        <v>359</v>
      </c>
      <c r="C40" s="12" t="s">
        <v>360</v>
      </c>
      <c r="D40" s="12" t="s">
        <v>332</v>
      </c>
      <c r="E40" s="12">
        <v>95.500590000000003</v>
      </c>
      <c r="F40" s="12" t="s">
        <v>361</v>
      </c>
      <c r="G40" s="12" t="s">
        <v>362</v>
      </c>
      <c r="H40" s="12" t="s">
        <v>246</v>
      </c>
      <c r="I40" s="12" t="s">
        <v>247</v>
      </c>
      <c r="J40" s="12" t="s">
        <v>248</v>
      </c>
      <c r="K40" s="12">
        <v>330000</v>
      </c>
      <c r="N40" s="12">
        <v>95.500590000000003</v>
      </c>
      <c r="O40" s="12" t="s">
        <v>249</v>
      </c>
      <c r="P40" s="12" t="s">
        <v>250</v>
      </c>
      <c r="Q40" s="12" t="s">
        <v>363</v>
      </c>
      <c r="R40" s="12">
        <v>97977.249412071891</v>
      </c>
      <c r="S40" s="12">
        <v>97977.249412071891</v>
      </c>
      <c r="T40" s="12">
        <v>9356.8849499999997</v>
      </c>
      <c r="U40" s="12">
        <v>115.0718477720276</v>
      </c>
      <c r="V40" s="12">
        <v>115.0718477720276</v>
      </c>
      <c r="W40" s="12">
        <v>51.09</v>
      </c>
      <c r="X40" s="12">
        <v>51.09</v>
      </c>
      <c r="Y40" s="12" t="s">
        <v>252</v>
      </c>
      <c r="Z40" s="12" t="s">
        <v>253</v>
      </c>
      <c r="AA40" s="12" t="s">
        <v>254</v>
      </c>
      <c r="AB40" s="12">
        <v>130000</v>
      </c>
      <c r="AE40" s="12">
        <v>81.1755</v>
      </c>
      <c r="AF40" s="12" t="s">
        <v>249</v>
      </c>
      <c r="AG40" s="12" t="s">
        <v>250</v>
      </c>
      <c r="AH40" s="12" t="s">
        <v>255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 t="s">
        <v>256</v>
      </c>
      <c r="AP40" s="12" t="s">
        <v>257</v>
      </c>
      <c r="AQ40" s="12" t="s">
        <v>258</v>
      </c>
      <c r="AR40" s="12">
        <v>200000</v>
      </c>
      <c r="AU40" s="12">
        <v>12.17633</v>
      </c>
      <c r="AV40" s="12" t="s">
        <v>249</v>
      </c>
      <c r="AW40" s="12" t="s">
        <v>250</v>
      </c>
      <c r="AX40" s="12" t="s">
        <v>255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</row>
    <row r="41" spans="1:56" hidden="1" x14ac:dyDescent="0.25">
      <c r="A41" s="12" t="s">
        <v>240</v>
      </c>
      <c r="B41" s="12" t="s">
        <v>359</v>
      </c>
      <c r="C41" s="12" t="s">
        <v>360</v>
      </c>
      <c r="D41" s="12" t="s">
        <v>332</v>
      </c>
      <c r="E41" s="12">
        <v>136.42940999999999</v>
      </c>
      <c r="F41" s="12" t="s">
        <v>361</v>
      </c>
      <c r="G41" s="12" t="s">
        <v>362</v>
      </c>
      <c r="H41" s="12" t="s">
        <v>246</v>
      </c>
      <c r="I41" s="12" t="s">
        <v>247</v>
      </c>
      <c r="J41" s="12" t="s">
        <v>248</v>
      </c>
      <c r="K41" s="12">
        <v>330000</v>
      </c>
      <c r="N41" s="12">
        <v>136.42940999999999</v>
      </c>
      <c r="O41" s="12" t="s">
        <v>249</v>
      </c>
      <c r="P41" s="12" t="s">
        <v>250</v>
      </c>
      <c r="Q41" s="12" t="s">
        <v>363</v>
      </c>
      <c r="R41" s="12">
        <v>97977.249412071891</v>
      </c>
      <c r="S41" s="12">
        <v>97977.249412071891</v>
      </c>
      <c r="T41" s="12">
        <v>13366.978510000001</v>
      </c>
      <c r="U41" s="12">
        <v>115.0718477720276</v>
      </c>
      <c r="V41" s="12">
        <v>115.0718477720276</v>
      </c>
      <c r="W41" s="12">
        <v>51.09</v>
      </c>
      <c r="X41" s="12">
        <v>51.09</v>
      </c>
      <c r="Y41" s="12" t="s">
        <v>256</v>
      </c>
      <c r="Z41" s="12" t="s">
        <v>257</v>
      </c>
      <c r="AA41" s="12" t="s">
        <v>258</v>
      </c>
      <c r="AB41" s="12">
        <v>200000</v>
      </c>
      <c r="AE41" s="12">
        <v>115.965</v>
      </c>
      <c r="AF41" s="12" t="s">
        <v>249</v>
      </c>
      <c r="AG41" s="12" t="s">
        <v>250</v>
      </c>
      <c r="AH41" s="12" t="s">
        <v>255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</row>
    <row r="42" spans="1:56" hidden="1" x14ac:dyDescent="0.25">
      <c r="A42" s="12" t="s">
        <v>240</v>
      </c>
      <c r="B42" s="12" t="s">
        <v>364</v>
      </c>
      <c r="C42" s="12" t="s">
        <v>365</v>
      </c>
      <c r="D42" s="12" t="s">
        <v>366</v>
      </c>
      <c r="E42" s="12">
        <v>69.201179999999994</v>
      </c>
      <c r="F42" s="12" t="s">
        <v>367</v>
      </c>
      <c r="G42" s="12" t="s">
        <v>368</v>
      </c>
      <c r="H42" s="12" t="s">
        <v>246</v>
      </c>
      <c r="I42" s="12" t="s">
        <v>247</v>
      </c>
      <c r="J42" s="12" t="s">
        <v>248</v>
      </c>
      <c r="K42" s="12">
        <v>330000</v>
      </c>
      <c r="N42" s="12">
        <v>69.201179999999994</v>
      </c>
      <c r="O42" s="12" t="s">
        <v>249</v>
      </c>
      <c r="P42" s="12" t="s">
        <v>250</v>
      </c>
      <c r="Q42" s="12" t="s">
        <v>369</v>
      </c>
      <c r="R42" s="12">
        <v>145828.02370833111</v>
      </c>
      <c r="S42" s="12">
        <v>145828.02370833111</v>
      </c>
      <c r="T42" s="12">
        <v>10091.470799999999</v>
      </c>
      <c r="U42" s="12">
        <v>139.9659778261483</v>
      </c>
      <c r="V42" s="12">
        <v>139.9659778261483</v>
      </c>
      <c r="W42" s="12">
        <v>62.51</v>
      </c>
      <c r="X42" s="12">
        <v>62.51</v>
      </c>
      <c r="Y42" s="12" t="s">
        <v>252</v>
      </c>
      <c r="Z42" s="12" t="s">
        <v>253</v>
      </c>
      <c r="AA42" s="12" t="s">
        <v>254</v>
      </c>
      <c r="AB42" s="12">
        <v>130000</v>
      </c>
      <c r="AE42" s="12">
        <v>58.820999999999998</v>
      </c>
      <c r="AF42" s="12" t="s">
        <v>249</v>
      </c>
      <c r="AG42" s="12" t="s">
        <v>250</v>
      </c>
      <c r="AH42" s="12" t="s">
        <v>255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 t="s">
        <v>256</v>
      </c>
      <c r="AP42" s="12" t="s">
        <v>257</v>
      </c>
      <c r="AQ42" s="12" t="s">
        <v>258</v>
      </c>
      <c r="AR42" s="12">
        <v>200000</v>
      </c>
      <c r="AU42" s="12">
        <v>8.82315</v>
      </c>
      <c r="AV42" s="12" t="s">
        <v>249</v>
      </c>
      <c r="AW42" s="12" t="s">
        <v>250</v>
      </c>
      <c r="AX42" s="12" t="s">
        <v>255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</row>
    <row r="43" spans="1:56" hidden="1" x14ac:dyDescent="0.25">
      <c r="A43" s="12" t="s">
        <v>240</v>
      </c>
      <c r="B43" s="12" t="s">
        <v>364</v>
      </c>
      <c r="C43" s="12" t="s">
        <v>365</v>
      </c>
      <c r="D43" s="12" t="s">
        <v>366</v>
      </c>
      <c r="E43" s="12">
        <v>98.858819999999994</v>
      </c>
      <c r="F43" s="12" t="s">
        <v>367</v>
      </c>
      <c r="G43" s="12" t="s">
        <v>368</v>
      </c>
      <c r="H43" s="12" t="s">
        <v>246</v>
      </c>
      <c r="I43" s="12" t="s">
        <v>247</v>
      </c>
      <c r="J43" s="12" t="s">
        <v>248</v>
      </c>
      <c r="K43" s="12">
        <v>330000</v>
      </c>
      <c r="N43" s="12">
        <v>98.858819999999994</v>
      </c>
      <c r="O43" s="12" t="s">
        <v>249</v>
      </c>
      <c r="P43" s="12" t="s">
        <v>250</v>
      </c>
      <c r="Q43" s="12" t="s">
        <v>369</v>
      </c>
      <c r="R43" s="12">
        <v>145828.02370833111</v>
      </c>
      <c r="S43" s="12">
        <v>145828.02370833111</v>
      </c>
      <c r="T43" s="12">
        <v>14416.386860000001</v>
      </c>
      <c r="U43" s="12">
        <v>139.9659778261483</v>
      </c>
      <c r="V43" s="12">
        <v>139.9659778261483</v>
      </c>
      <c r="W43" s="12">
        <v>62.51</v>
      </c>
      <c r="X43" s="12">
        <v>62.51</v>
      </c>
      <c r="Y43" s="12" t="s">
        <v>256</v>
      </c>
      <c r="Z43" s="12" t="s">
        <v>257</v>
      </c>
      <c r="AA43" s="12" t="s">
        <v>258</v>
      </c>
      <c r="AB43" s="12">
        <v>200000</v>
      </c>
      <c r="AE43" s="12">
        <v>84.03</v>
      </c>
      <c r="AF43" s="12" t="s">
        <v>249</v>
      </c>
      <c r="AG43" s="12" t="s">
        <v>250</v>
      </c>
      <c r="AH43" s="12" t="s">
        <v>255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</row>
    <row r="44" spans="1:56" hidden="1" x14ac:dyDescent="0.25">
      <c r="A44" s="12" t="s">
        <v>240</v>
      </c>
      <c r="B44" s="12" t="s">
        <v>370</v>
      </c>
      <c r="C44" s="12" t="s">
        <v>371</v>
      </c>
      <c r="D44" s="12" t="s">
        <v>372</v>
      </c>
      <c r="E44" s="12">
        <v>54.501179999999998</v>
      </c>
      <c r="F44" s="12" t="s">
        <v>373</v>
      </c>
      <c r="G44" s="12" t="s">
        <v>374</v>
      </c>
      <c r="H44" s="12" t="s">
        <v>246</v>
      </c>
      <c r="I44" s="12" t="s">
        <v>247</v>
      </c>
      <c r="J44" s="12" t="s">
        <v>248</v>
      </c>
      <c r="K44" s="12">
        <v>330000</v>
      </c>
      <c r="N44" s="12">
        <v>54.501179999999998</v>
      </c>
      <c r="O44" s="12" t="s">
        <v>249</v>
      </c>
      <c r="P44" s="12" t="s">
        <v>250</v>
      </c>
      <c r="Q44" s="12" t="s">
        <v>375</v>
      </c>
      <c r="R44" s="12">
        <v>101059.3211222028</v>
      </c>
      <c r="S44" s="12">
        <v>101059.3211222028</v>
      </c>
      <c r="T44" s="12">
        <v>5507.8518899999999</v>
      </c>
      <c r="U44" s="12">
        <v>116.010870115071</v>
      </c>
      <c r="V44" s="12">
        <v>116.010870115071</v>
      </c>
      <c r="W44" s="12">
        <v>52.27</v>
      </c>
      <c r="X44" s="12">
        <v>52.27</v>
      </c>
      <c r="Y44" s="12" t="s">
        <v>252</v>
      </c>
      <c r="Z44" s="12" t="s">
        <v>253</v>
      </c>
      <c r="AA44" s="12" t="s">
        <v>254</v>
      </c>
      <c r="AB44" s="12">
        <v>130000</v>
      </c>
      <c r="AE44" s="12">
        <v>46.326000000000001</v>
      </c>
      <c r="AF44" s="12" t="s">
        <v>249</v>
      </c>
      <c r="AG44" s="12" t="s">
        <v>250</v>
      </c>
      <c r="AH44" s="12" t="s">
        <v>255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 t="s">
        <v>256</v>
      </c>
      <c r="AP44" s="12" t="s">
        <v>257</v>
      </c>
      <c r="AQ44" s="12" t="s">
        <v>258</v>
      </c>
      <c r="AR44" s="12">
        <v>200000</v>
      </c>
      <c r="AU44" s="12">
        <v>6.9489000000000001</v>
      </c>
      <c r="AV44" s="12" t="s">
        <v>249</v>
      </c>
      <c r="AW44" s="12" t="s">
        <v>250</v>
      </c>
      <c r="AX44" s="12" t="s">
        <v>255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</row>
    <row r="45" spans="1:56" hidden="1" x14ac:dyDescent="0.25">
      <c r="A45" s="12" t="s">
        <v>240</v>
      </c>
      <c r="B45" s="12" t="s">
        <v>370</v>
      </c>
      <c r="C45" s="12" t="s">
        <v>371</v>
      </c>
      <c r="D45" s="12" t="s">
        <v>372</v>
      </c>
      <c r="E45" s="12">
        <v>77.858819999999994</v>
      </c>
      <c r="F45" s="12" t="s">
        <v>373</v>
      </c>
      <c r="G45" s="12" t="s">
        <v>374</v>
      </c>
      <c r="H45" s="12" t="s">
        <v>246</v>
      </c>
      <c r="I45" s="12" t="s">
        <v>247</v>
      </c>
      <c r="J45" s="12" t="s">
        <v>248</v>
      </c>
      <c r="K45" s="12">
        <v>330000</v>
      </c>
      <c r="N45" s="12">
        <v>77.858819999999994</v>
      </c>
      <c r="O45" s="12" t="s">
        <v>249</v>
      </c>
      <c r="P45" s="12" t="s">
        <v>250</v>
      </c>
      <c r="Q45" s="12" t="s">
        <v>375</v>
      </c>
      <c r="R45" s="12">
        <v>101059.3211222028</v>
      </c>
      <c r="S45" s="12">
        <v>101059.3211222028</v>
      </c>
      <c r="T45" s="12">
        <v>7868.3598499999998</v>
      </c>
      <c r="U45" s="12">
        <v>116.010870115071</v>
      </c>
      <c r="V45" s="12">
        <v>116.010870115071</v>
      </c>
      <c r="W45" s="12">
        <v>52.27</v>
      </c>
      <c r="X45" s="12">
        <v>52.27</v>
      </c>
      <c r="Y45" s="12" t="s">
        <v>256</v>
      </c>
      <c r="Z45" s="12" t="s">
        <v>257</v>
      </c>
      <c r="AA45" s="12" t="s">
        <v>258</v>
      </c>
      <c r="AB45" s="12">
        <v>200000</v>
      </c>
      <c r="AE45" s="12">
        <v>66.180000000000007</v>
      </c>
      <c r="AF45" s="12" t="s">
        <v>249</v>
      </c>
      <c r="AG45" s="12" t="s">
        <v>250</v>
      </c>
      <c r="AH45" s="12" t="s">
        <v>255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</row>
    <row r="46" spans="1:56" hidden="1" x14ac:dyDescent="0.25">
      <c r="A46" s="12" t="s">
        <v>240</v>
      </c>
      <c r="B46" s="12" t="s">
        <v>376</v>
      </c>
      <c r="C46" s="12" t="s">
        <v>377</v>
      </c>
      <c r="D46" s="12" t="s">
        <v>294</v>
      </c>
      <c r="E46" s="12">
        <v>564.66117999999994</v>
      </c>
      <c r="F46" s="12" t="s">
        <v>378</v>
      </c>
      <c r="G46" s="12" t="s">
        <v>379</v>
      </c>
      <c r="H46" s="12" t="s">
        <v>246</v>
      </c>
      <c r="I46" s="12" t="s">
        <v>247</v>
      </c>
      <c r="J46" s="12" t="s">
        <v>248</v>
      </c>
      <c r="K46" s="12">
        <v>330000</v>
      </c>
      <c r="N46" s="12">
        <v>564.66117999999994</v>
      </c>
      <c r="O46" s="12" t="s">
        <v>249</v>
      </c>
      <c r="P46" s="12" t="s">
        <v>250</v>
      </c>
      <c r="Q46" s="12" t="s">
        <v>380</v>
      </c>
      <c r="R46" s="12">
        <v>177106.99255200729</v>
      </c>
      <c r="S46" s="12">
        <v>177106.99255200729</v>
      </c>
      <c r="T46" s="12">
        <v>100005.44278</v>
      </c>
      <c r="U46" s="12">
        <v>184.7459086070065</v>
      </c>
      <c r="V46" s="12">
        <v>184.7459086070065</v>
      </c>
      <c r="W46" s="12">
        <v>57.52</v>
      </c>
      <c r="X46" s="12">
        <v>57.52</v>
      </c>
      <c r="Y46" s="12" t="s">
        <v>252</v>
      </c>
      <c r="Z46" s="12" t="s">
        <v>253</v>
      </c>
      <c r="AA46" s="12" t="s">
        <v>254</v>
      </c>
      <c r="AB46" s="12">
        <v>130000</v>
      </c>
      <c r="AE46" s="12">
        <v>479.96199999999999</v>
      </c>
      <c r="AF46" s="12" t="s">
        <v>249</v>
      </c>
      <c r="AG46" s="12" t="s">
        <v>250</v>
      </c>
      <c r="AH46" s="12" t="s">
        <v>255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 t="s">
        <v>256</v>
      </c>
      <c r="AP46" s="12" t="s">
        <v>257</v>
      </c>
      <c r="AQ46" s="12" t="s">
        <v>258</v>
      </c>
      <c r="AR46" s="12">
        <v>200000</v>
      </c>
      <c r="AU46" s="12">
        <v>71.994299999999996</v>
      </c>
      <c r="AV46" s="12" t="s">
        <v>249</v>
      </c>
      <c r="AW46" s="12" t="s">
        <v>250</v>
      </c>
      <c r="AX46" s="12" t="s">
        <v>255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</row>
    <row r="47" spans="1:56" hidden="1" x14ac:dyDescent="0.25">
      <c r="A47" s="12" t="s">
        <v>240</v>
      </c>
      <c r="B47" s="12" t="s">
        <v>376</v>
      </c>
      <c r="C47" s="12" t="s">
        <v>377</v>
      </c>
      <c r="D47" s="12" t="s">
        <v>294</v>
      </c>
      <c r="E47" s="12">
        <v>806.65881999999999</v>
      </c>
      <c r="F47" s="12" t="s">
        <v>378</v>
      </c>
      <c r="G47" s="12" t="s">
        <v>379</v>
      </c>
      <c r="H47" s="12" t="s">
        <v>246</v>
      </c>
      <c r="I47" s="12" t="s">
        <v>247</v>
      </c>
      <c r="J47" s="12" t="s">
        <v>248</v>
      </c>
      <c r="K47" s="12">
        <v>330000</v>
      </c>
      <c r="N47" s="12">
        <v>806.65881999999999</v>
      </c>
      <c r="O47" s="12" t="s">
        <v>249</v>
      </c>
      <c r="P47" s="12" t="s">
        <v>250</v>
      </c>
      <c r="Q47" s="12" t="s">
        <v>380</v>
      </c>
      <c r="R47" s="12">
        <v>177106.99255200729</v>
      </c>
      <c r="S47" s="12">
        <v>177106.99255200729</v>
      </c>
      <c r="T47" s="12">
        <v>142864.91824999999</v>
      </c>
      <c r="U47" s="12">
        <v>184.7459086070065</v>
      </c>
      <c r="V47" s="12">
        <v>184.7459086070065</v>
      </c>
      <c r="W47" s="12">
        <v>57.52</v>
      </c>
      <c r="X47" s="12">
        <v>57.52</v>
      </c>
      <c r="Y47" s="12" t="s">
        <v>256</v>
      </c>
      <c r="Z47" s="12" t="s">
        <v>257</v>
      </c>
      <c r="AA47" s="12" t="s">
        <v>258</v>
      </c>
      <c r="AB47" s="12">
        <v>200000</v>
      </c>
      <c r="AE47" s="12">
        <v>685.66</v>
      </c>
      <c r="AF47" s="12" t="s">
        <v>249</v>
      </c>
      <c r="AG47" s="12" t="s">
        <v>250</v>
      </c>
      <c r="AH47" s="12" t="s">
        <v>255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</row>
    <row r="48" spans="1:56" hidden="1" x14ac:dyDescent="0.25">
      <c r="A48" s="12" t="s">
        <v>240</v>
      </c>
      <c r="B48" s="12" t="s">
        <v>99</v>
      </c>
      <c r="C48" s="12" t="s">
        <v>100</v>
      </c>
      <c r="D48" s="12" t="s">
        <v>316</v>
      </c>
      <c r="E48" s="12">
        <v>70.366470000000007</v>
      </c>
      <c r="F48" s="12" t="s">
        <v>381</v>
      </c>
      <c r="G48" s="12" t="s">
        <v>382</v>
      </c>
      <c r="H48" s="12" t="s">
        <v>246</v>
      </c>
      <c r="I48" s="12" t="s">
        <v>247</v>
      </c>
      <c r="J48" s="12" t="s">
        <v>248</v>
      </c>
      <c r="K48" s="12">
        <v>330000</v>
      </c>
      <c r="N48" s="12">
        <v>70.366470000000007</v>
      </c>
      <c r="O48" s="12" t="s">
        <v>249</v>
      </c>
      <c r="P48" s="12" t="s">
        <v>250</v>
      </c>
      <c r="Q48" s="12" t="s">
        <v>383</v>
      </c>
      <c r="R48" s="12">
        <v>110848.60341503761</v>
      </c>
      <c r="S48" s="12">
        <v>110848.60341503761</v>
      </c>
      <c r="T48" s="12">
        <v>7800.0249899999999</v>
      </c>
      <c r="U48" s="12">
        <v>104.0195493057267</v>
      </c>
      <c r="V48" s="12">
        <v>104.0195493057267</v>
      </c>
      <c r="W48" s="12">
        <v>63.94</v>
      </c>
      <c r="X48" s="12">
        <v>63.94</v>
      </c>
      <c r="Y48" s="12" t="s">
        <v>252</v>
      </c>
      <c r="Z48" s="12" t="s">
        <v>253</v>
      </c>
      <c r="AA48" s="12" t="s">
        <v>254</v>
      </c>
      <c r="AB48" s="12">
        <v>130000</v>
      </c>
      <c r="AE48" s="12">
        <v>59.811500000000002</v>
      </c>
      <c r="AF48" s="12" t="s">
        <v>249</v>
      </c>
      <c r="AG48" s="12" t="s">
        <v>250</v>
      </c>
      <c r="AH48" s="12" t="s">
        <v>255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 t="s">
        <v>256</v>
      </c>
      <c r="AP48" s="12" t="s">
        <v>257</v>
      </c>
      <c r="AQ48" s="12" t="s">
        <v>258</v>
      </c>
      <c r="AR48" s="12">
        <v>200000</v>
      </c>
      <c r="AU48" s="12">
        <v>8.9717300000000009</v>
      </c>
      <c r="AV48" s="12" t="s">
        <v>249</v>
      </c>
      <c r="AW48" s="12" t="s">
        <v>250</v>
      </c>
      <c r="AX48" s="12" t="s">
        <v>255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</row>
    <row r="49" spans="1:56" hidden="1" x14ac:dyDescent="0.25">
      <c r="A49" s="12" t="s">
        <v>240</v>
      </c>
      <c r="B49" s="12" t="s">
        <v>99</v>
      </c>
      <c r="C49" s="12" t="s">
        <v>100</v>
      </c>
      <c r="D49" s="12" t="s">
        <v>316</v>
      </c>
      <c r="E49" s="12">
        <v>100.52352999999999</v>
      </c>
      <c r="F49" s="12" t="s">
        <v>381</v>
      </c>
      <c r="G49" s="12" t="s">
        <v>382</v>
      </c>
      <c r="H49" s="12" t="s">
        <v>246</v>
      </c>
      <c r="I49" s="12" t="s">
        <v>247</v>
      </c>
      <c r="J49" s="12" t="s">
        <v>248</v>
      </c>
      <c r="K49" s="12">
        <v>330000</v>
      </c>
      <c r="N49" s="12">
        <v>100.52352999999999</v>
      </c>
      <c r="O49" s="12" t="s">
        <v>249</v>
      </c>
      <c r="P49" s="12" t="s">
        <v>250</v>
      </c>
      <c r="Q49" s="12" t="s">
        <v>383</v>
      </c>
      <c r="R49" s="12">
        <v>110848.60341503761</v>
      </c>
      <c r="S49" s="12">
        <v>110848.60341503761</v>
      </c>
      <c r="T49" s="12">
        <v>11142.89285</v>
      </c>
      <c r="U49" s="12">
        <v>104.0195493057267</v>
      </c>
      <c r="V49" s="12">
        <v>104.0195493057267</v>
      </c>
      <c r="W49" s="12">
        <v>63.94</v>
      </c>
      <c r="X49" s="12">
        <v>63.94</v>
      </c>
      <c r="Y49" s="12" t="s">
        <v>256</v>
      </c>
      <c r="Z49" s="12" t="s">
        <v>257</v>
      </c>
      <c r="AA49" s="12" t="s">
        <v>258</v>
      </c>
      <c r="AB49" s="12">
        <v>200000</v>
      </c>
      <c r="AE49" s="12">
        <v>85.444999999999993</v>
      </c>
      <c r="AF49" s="12" t="s">
        <v>249</v>
      </c>
      <c r="AG49" s="12" t="s">
        <v>250</v>
      </c>
      <c r="AH49" s="12" t="s">
        <v>255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</row>
    <row r="50" spans="1:56" hidden="1" x14ac:dyDescent="0.25">
      <c r="A50" s="12" t="s">
        <v>240</v>
      </c>
      <c r="B50" s="12" t="s">
        <v>384</v>
      </c>
      <c r="C50" s="12" t="s">
        <v>385</v>
      </c>
      <c r="D50" s="12" t="s">
        <v>386</v>
      </c>
      <c r="E50" s="12">
        <v>269.61529000000002</v>
      </c>
      <c r="F50" s="12" t="s">
        <v>387</v>
      </c>
      <c r="G50" s="12" t="s">
        <v>388</v>
      </c>
      <c r="H50" s="12" t="s">
        <v>246</v>
      </c>
      <c r="I50" s="12" t="s">
        <v>247</v>
      </c>
      <c r="J50" s="12" t="s">
        <v>248</v>
      </c>
      <c r="K50" s="12">
        <v>330000</v>
      </c>
      <c r="N50" s="12">
        <v>269.61529000000002</v>
      </c>
      <c r="O50" s="12" t="s">
        <v>249</v>
      </c>
      <c r="P50" s="12" t="s">
        <v>250</v>
      </c>
      <c r="Q50" s="12" t="s">
        <v>389</v>
      </c>
      <c r="R50" s="12">
        <v>92216.030372705485</v>
      </c>
      <c r="S50" s="12">
        <v>92216.030372705485</v>
      </c>
      <c r="T50" s="12">
        <v>24862.852149999999</v>
      </c>
      <c r="U50" s="12">
        <v>89.263756334132395</v>
      </c>
      <c r="V50" s="12">
        <v>89.263756334132395</v>
      </c>
      <c r="W50" s="12">
        <v>61.98</v>
      </c>
      <c r="X50" s="12">
        <v>61.98</v>
      </c>
      <c r="Y50" s="12" t="s">
        <v>252</v>
      </c>
      <c r="Z50" s="12" t="s">
        <v>253</v>
      </c>
      <c r="AA50" s="12" t="s">
        <v>254</v>
      </c>
      <c r="AB50" s="12">
        <v>130000</v>
      </c>
      <c r="AE50" s="12">
        <v>229.173</v>
      </c>
      <c r="AF50" s="12" t="s">
        <v>249</v>
      </c>
      <c r="AG50" s="12" t="s">
        <v>250</v>
      </c>
      <c r="AH50" s="12" t="s">
        <v>255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 t="s">
        <v>256</v>
      </c>
      <c r="AP50" s="12" t="s">
        <v>257</v>
      </c>
      <c r="AQ50" s="12" t="s">
        <v>258</v>
      </c>
      <c r="AR50" s="12">
        <v>200000</v>
      </c>
      <c r="AU50" s="12">
        <v>34.375950000000003</v>
      </c>
      <c r="AV50" s="12" t="s">
        <v>249</v>
      </c>
      <c r="AW50" s="12" t="s">
        <v>250</v>
      </c>
      <c r="AX50" s="12" t="s">
        <v>255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</row>
    <row r="51" spans="1:56" hidden="1" x14ac:dyDescent="0.25">
      <c r="A51" s="12" t="s">
        <v>240</v>
      </c>
      <c r="B51" s="12" t="s">
        <v>384</v>
      </c>
      <c r="C51" s="12" t="s">
        <v>385</v>
      </c>
      <c r="D51" s="12" t="s">
        <v>386</v>
      </c>
      <c r="E51" s="12">
        <v>385.16471000000001</v>
      </c>
      <c r="F51" s="12" t="s">
        <v>387</v>
      </c>
      <c r="G51" s="12" t="s">
        <v>388</v>
      </c>
      <c r="H51" s="12" t="s">
        <v>246</v>
      </c>
      <c r="I51" s="12" t="s">
        <v>247</v>
      </c>
      <c r="J51" s="12" t="s">
        <v>248</v>
      </c>
      <c r="K51" s="12">
        <v>330000</v>
      </c>
      <c r="N51" s="12">
        <v>385.16471000000001</v>
      </c>
      <c r="O51" s="12" t="s">
        <v>249</v>
      </c>
      <c r="P51" s="12" t="s">
        <v>250</v>
      </c>
      <c r="Q51" s="12" t="s">
        <v>389</v>
      </c>
      <c r="R51" s="12">
        <v>92216.030372705485</v>
      </c>
      <c r="S51" s="12">
        <v>92216.030372705485</v>
      </c>
      <c r="T51" s="12">
        <v>35518.360220000002</v>
      </c>
      <c r="U51" s="12">
        <v>89.263756334132395</v>
      </c>
      <c r="V51" s="12">
        <v>89.263756334132395</v>
      </c>
      <c r="W51" s="12">
        <v>61.98</v>
      </c>
      <c r="X51" s="12">
        <v>61.98</v>
      </c>
      <c r="Y51" s="12" t="s">
        <v>256</v>
      </c>
      <c r="Z51" s="12" t="s">
        <v>257</v>
      </c>
      <c r="AA51" s="12" t="s">
        <v>258</v>
      </c>
      <c r="AB51" s="12">
        <v>200000</v>
      </c>
      <c r="AE51" s="12">
        <v>327.39</v>
      </c>
      <c r="AF51" s="12" t="s">
        <v>249</v>
      </c>
      <c r="AG51" s="12" t="s">
        <v>250</v>
      </c>
      <c r="AH51" s="12" t="s">
        <v>255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</row>
    <row r="52" spans="1:56" hidden="1" x14ac:dyDescent="0.25">
      <c r="A52" s="12" t="s">
        <v>240</v>
      </c>
      <c r="B52" s="12" t="s">
        <v>390</v>
      </c>
      <c r="C52" s="12" t="s">
        <v>391</v>
      </c>
      <c r="D52" s="12" t="s">
        <v>392</v>
      </c>
      <c r="E52" s="12">
        <v>178.88293999999999</v>
      </c>
      <c r="F52" s="12" t="s">
        <v>393</v>
      </c>
      <c r="G52" s="12" t="s">
        <v>394</v>
      </c>
      <c r="H52" s="12" t="s">
        <v>246</v>
      </c>
      <c r="I52" s="12" t="s">
        <v>247</v>
      </c>
      <c r="J52" s="12" t="s">
        <v>248</v>
      </c>
      <c r="K52" s="12">
        <v>330000</v>
      </c>
      <c r="N52" s="12">
        <v>178.88293999999999</v>
      </c>
      <c r="O52" s="12" t="s">
        <v>249</v>
      </c>
      <c r="P52" s="12" t="s">
        <v>250</v>
      </c>
      <c r="Q52" s="12" t="s">
        <v>395</v>
      </c>
      <c r="R52" s="12">
        <v>75192.332268589467</v>
      </c>
      <c r="S52" s="12">
        <v>75192.332268589467</v>
      </c>
      <c r="T52" s="12">
        <v>13450.625550000001</v>
      </c>
      <c r="U52" s="12">
        <v>74.612206469281219</v>
      </c>
      <c r="V52" s="12">
        <v>74.612206469281219</v>
      </c>
      <c r="W52" s="12">
        <v>60.47</v>
      </c>
      <c r="X52" s="12">
        <v>60.47</v>
      </c>
      <c r="Y52" s="12" t="s">
        <v>252</v>
      </c>
      <c r="Z52" s="12" t="s">
        <v>253</v>
      </c>
      <c r="AA52" s="12" t="s">
        <v>254</v>
      </c>
      <c r="AB52" s="12">
        <v>130000</v>
      </c>
      <c r="AE52" s="12">
        <v>152.0505</v>
      </c>
      <c r="AF52" s="12" t="s">
        <v>249</v>
      </c>
      <c r="AG52" s="12" t="s">
        <v>250</v>
      </c>
      <c r="AH52" s="12" t="s">
        <v>255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 t="s">
        <v>256</v>
      </c>
      <c r="AP52" s="12" t="s">
        <v>257</v>
      </c>
      <c r="AQ52" s="12" t="s">
        <v>258</v>
      </c>
      <c r="AR52" s="12">
        <v>200000</v>
      </c>
      <c r="AU52" s="12">
        <v>22.807580000000002</v>
      </c>
      <c r="AV52" s="12" t="s">
        <v>249</v>
      </c>
      <c r="AW52" s="12" t="s">
        <v>250</v>
      </c>
      <c r="AX52" s="12" t="s">
        <v>255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</row>
    <row r="53" spans="1:56" hidden="1" x14ac:dyDescent="0.25">
      <c r="A53" s="12" t="s">
        <v>240</v>
      </c>
      <c r="B53" s="12" t="s">
        <v>390</v>
      </c>
      <c r="C53" s="12" t="s">
        <v>391</v>
      </c>
      <c r="D53" s="12" t="s">
        <v>392</v>
      </c>
      <c r="E53" s="12">
        <v>255.54705999999999</v>
      </c>
      <c r="F53" s="12" t="s">
        <v>393</v>
      </c>
      <c r="G53" s="12" t="s">
        <v>394</v>
      </c>
      <c r="H53" s="12" t="s">
        <v>246</v>
      </c>
      <c r="I53" s="12" t="s">
        <v>247</v>
      </c>
      <c r="J53" s="12" t="s">
        <v>248</v>
      </c>
      <c r="K53" s="12">
        <v>330000</v>
      </c>
      <c r="N53" s="12">
        <v>255.54705999999999</v>
      </c>
      <c r="O53" s="12" t="s">
        <v>249</v>
      </c>
      <c r="P53" s="12" t="s">
        <v>250</v>
      </c>
      <c r="Q53" s="12" t="s">
        <v>395</v>
      </c>
      <c r="R53" s="12">
        <v>75192.332268589467</v>
      </c>
      <c r="S53" s="12">
        <v>75192.332268589467</v>
      </c>
      <c r="T53" s="12">
        <v>19215.179359999998</v>
      </c>
      <c r="U53" s="12">
        <v>74.612206469281219</v>
      </c>
      <c r="V53" s="12">
        <v>74.612206469281219</v>
      </c>
      <c r="W53" s="12">
        <v>60.47</v>
      </c>
      <c r="X53" s="12">
        <v>60.47</v>
      </c>
      <c r="Y53" s="12" t="s">
        <v>256</v>
      </c>
      <c r="Z53" s="12" t="s">
        <v>257</v>
      </c>
      <c r="AA53" s="12" t="s">
        <v>258</v>
      </c>
      <c r="AB53" s="12">
        <v>200000</v>
      </c>
      <c r="AE53" s="12">
        <v>217.215</v>
      </c>
      <c r="AF53" s="12" t="s">
        <v>249</v>
      </c>
      <c r="AG53" s="12" t="s">
        <v>250</v>
      </c>
      <c r="AH53" s="12" t="s">
        <v>255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</row>
    <row r="54" spans="1:56" hidden="1" x14ac:dyDescent="0.25">
      <c r="A54" s="12" t="s">
        <v>240</v>
      </c>
      <c r="B54" s="12" t="s">
        <v>396</v>
      </c>
      <c r="C54" s="12" t="s">
        <v>397</v>
      </c>
      <c r="D54" s="12" t="s">
        <v>243</v>
      </c>
      <c r="E54" s="12">
        <v>49.172939999999997</v>
      </c>
      <c r="F54" s="12" t="s">
        <v>398</v>
      </c>
      <c r="G54" s="12" t="s">
        <v>399</v>
      </c>
      <c r="H54" s="12" t="s">
        <v>246</v>
      </c>
      <c r="I54" s="12" t="s">
        <v>247</v>
      </c>
      <c r="J54" s="12" t="s">
        <v>248</v>
      </c>
      <c r="K54" s="12">
        <v>330000</v>
      </c>
      <c r="N54" s="12">
        <v>49.172939999999997</v>
      </c>
      <c r="O54" s="12" t="s">
        <v>249</v>
      </c>
      <c r="P54" s="12" t="s">
        <v>250</v>
      </c>
      <c r="Q54" s="12" t="s">
        <v>400</v>
      </c>
      <c r="R54" s="12">
        <v>5153.3296970284964</v>
      </c>
      <c r="S54" s="12">
        <v>5153.3296970284964</v>
      </c>
      <c r="T54" s="12">
        <v>253.40438</v>
      </c>
      <c r="U54" s="12">
        <v>9.8004562786955649</v>
      </c>
      <c r="V54" s="12">
        <v>9.8004562786955649</v>
      </c>
      <c r="W54" s="12">
        <v>31.55</v>
      </c>
      <c r="X54" s="12">
        <v>31.55</v>
      </c>
      <c r="Y54" s="12" t="s">
        <v>252</v>
      </c>
      <c r="Z54" s="12" t="s">
        <v>253</v>
      </c>
      <c r="AA54" s="12" t="s">
        <v>254</v>
      </c>
      <c r="AB54" s="12">
        <v>130000</v>
      </c>
      <c r="AE54" s="12">
        <v>41.796999999999997</v>
      </c>
      <c r="AF54" s="12" t="s">
        <v>249</v>
      </c>
      <c r="AG54" s="12" t="s">
        <v>250</v>
      </c>
      <c r="AH54" s="12" t="s">
        <v>255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 t="s">
        <v>256</v>
      </c>
      <c r="AP54" s="12" t="s">
        <v>257</v>
      </c>
      <c r="AQ54" s="12" t="s">
        <v>258</v>
      </c>
      <c r="AR54" s="12">
        <v>200000</v>
      </c>
      <c r="AU54" s="12">
        <v>6.2695499999999997</v>
      </c>
      <c r="AV54" s="12" t="s">
        <v>249</v>
      </c>
      <c r="AW54" s="12" t="s">
        <v>250</v>
      </c>
      <c r="AX54" s="12" t="s">
        <v>255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</row>
    <row r="55" spans="1:56" hidden="1" x14ac:dyDescent="0.25">
      <c r="A55" s="12" t="s">
        <v>240</v>
      </c>
      <c r="B55" s="12" t="s">
        <v>396</v>
      </c>
      <c r="C55" s="12" t="s">
        <v>397</v>
      </c>
      <c r="D55" s="12" t="s">
        <v>243</v>
      </c>
      <c r="E55" s="12">
        <v>70.247060000000005</v>
      </c>
      <c r="F55" s="12" t="s">
        <v>398</v>
      </c>
      <c r="G55" s="12" t="s">
        <v>399</v>
      </c>
      <c r="H55" s="12" t="s">
        <v>246</v>
      </c>
      <c r="I55" s="12" t="s">
        <v>247</v>
      </c>
      <c r="J55" s="12" t="s">
        <v>248</v>
      </c>
      <c r="K55" s="12">
        <v>330000</v>
      </c>
      <c r="N55" s="12">
        <v>70.247060000000005</v>
      </c>
      <c r="O55" s="12" t="s">
        <v>249</v>
      </c>
      <c r="P55" s="12" t="s">
        <v>250</v>
      </c>
      <c r="Q55" s="12" t="s">
        <v>400</v>
      </c>
      <c r="R55" s="12">
        <v>5153.3296970284964</v>
      </c>
      <c r="S55" s="12">
        <v>5153.3296970284964</v>
      </c>
      <c r="T55" s="12">
        <v>362.00625000000002</v>
      </c>
      <c r="U55" s="12">
        <v>9.8004562786955649</v>
      </c>
      <c r="V55" s="12">
        <v>9.8004562786955649</v>
      </c>
      <c r="W55" s="12">
        <v>31.55</v>
      </c>
      <c r="X55" s="12">
        <v>31.55</v>
      </c>
      <c r="Y55" s="12" t="s">
        <v>256</v>
      </c>
      <c r="Z55" s="12" t="s">
        <v>257</v>
      </c>
      <c r="AA55" s="12" t="s">
        <v>258</v>
      </c>
      <c r="AB55" s="12">
        <v>200000</v>
      </c>
      <c r="AE55" s="12">
        <v>59.71</v>
      </c>
      <c r="AF55" s="12" t="s">
        <v>249</v>
      </c>
      <c r="AG55" s="12" t="s">
        <v>250</v>
      </c>
      <c r="AH55" s="12" t="s">
        <v>255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</row>
    <row r="56" spans="1:56" hidden="1" x14ac:dyDescent="0.25">
      <c r="A56" s="12" t="s">
        <v>240</v>
      </c>
      <c r="B56" s="12" t="s">
        <v>401</v>
      </c>
      <c r="C56" s="12" t="s">
        <v>402</v>
      </c>
      <c r="D56" s="12" t="s">
        <v>403</v>
      </c>
      <c r="E56" s="12">
        <v>104.51</v>
      </c>
      <c r="F56" s="12" t="s">
        <v>404</v>
      </c>
      <c r="G56" s="12" t="s">
        <v>405</v>
      </c>
      <c r="H56" s="12" t="s">
        <v>246</v>
      </c>
      <c r="I56" s="12" t="s">
        <v>247</v>
      </c>
      <c r="J56" s="12" t="s">
        <v>248</v>
      </c>
      <c r="K56" s="12">
        <v>330000</v>
      </c>
      <c r="N56" s="12">
        <v>104.51</v>
      </c>
      <c r="O56" s="12" t="s">
        <v>249</v>
      </c>
      <c r="P56" s="12" t="s">
        <v>250</v>
      </c>
      <c r="Q56" s="12" t="s">
        <v>406</v>
      </c>
      <c r="R56" s="12">
        <v>129792.4504840252</v>
      </c>
      <c r="S56" s="12">
        <v>129792.4504840252</v>
      </c>
      <c r="T56" s="12">
        <v>13564.609</v>
      </c>
      <c r="U56" s="12">
        <v>125.5484046576988</v>
      </c>
      <c r="V56" s="12">
        <v>125.5484046576988</v>
      </c>
      <c r="W56" s="12">
        <v>62.03</v>
      </c>
      <c r="X56" s="12">
        <v>62.03</v>
      </c>
      <c r="Y56" s="12" t="s">
        <v>252</v>
      </c>
      <c r="Z56" s="12" t="s">
        <v>253</v>
      </c>
      <c r="AA56" s="12" t="s">
        <v>254</v>
      </c>
      <c r="AB56" s="12">
        <v>130000</v>
      </c>
      <c r="AE56" s="12">
        <v>88.833500000000001</v>
      </c>
      <c r="AF56" s="12" t="s">
        <v>249</v>
      </c>
      <c r="AG56" s="12" t="s">
        <v>250</v>
      </c>
      <c r="AH56" s="12" t="s">
        <v>255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 t="s">
        <v>256</v>
      </c>
      <c r="AP56" s="12" t="s">
        <v>257</v>
      </c>
      <c r="AQ56" s="12" t="s">
        <v>258</v>
      </c>
      <c r="AR56" s="12">
        <v>200000</v>
      </c>
      <c r="AU56" s="12">
        <v>13.32503</v>
      </c>
      <c r="AV56" s="12" t="s">
        <v>249</v>
      </c>
      <c r="AW56" s="12" t="s">
        <v>250</v>
      </c>
      <c r="AX56" s="12" t="s">
        <v>255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</row>
    <row r="57" spans="1:56" hidden="1" x14ac:dyDescent="0.25">
      <c r="A57" s="12" t="s">
        <v>240</v>
      </c>
      <c r="B57" s="12" t="s">
        <v>401</v>
      </c>
      <c r="C57" s="12" t="s">
        <v>402</v>
      </c>
      <c r="D57" s="12" t="s">
        <v>403</v>
      </c>
      <c r="E57" s="12">
        <v>149.30000000000001</v>
      </c>
      <c r="F57" s="12" t="s">
        <v>404</v>
      </c>
      <c r="G57" s="12" t="s">
        <v>405</v>
      </c>
      <c r="H57" s="12" t="s">
        <v>246</v>
      </c>
      <c r="I57" s="12" t="s">
        <v>247</v>
      </c>
      <c r="J57" s="12" t="s">
        <v>248</v>
      </c>
      <c r="K57" s="12">
        <v>330000</v>
      </c>
      <c r="N57" s="12">
        <v>149.30000000000001</v>
      </c>
      <c r="O57" s="12" t="s">
        <v>249</v>
      </c>
      <c r="P57" s="12" t="s">
        <v>250</v>
      </c>
      <c r="Q57" s="12" t="s">
        <v>406</v>
      </c>
      <c r="R57" s="12">
        <v>129792.4504840252</v>
      </c>
      <c r="S57" s="12">
        <v>129792.4504840252</v>
      </c>
      <c r="T57" s="12">
        <v>19378.012859999999</v>
      </c>
      <c r="U57" s="12">
        <v>125.5484046576988</v>
      </c>
      <c r="V57" s="12">
        <v>125.5484046576988</v>
      </c>
      <c r="W57" s="12">
        <v>62.03</v>
      </c>
      <c r="X57" s="12">
        <v>62.03</v>
      </c>
      <c r="Y57" s="12" t="s">
        <v>256</v>
      </c>
      <c r="Z57" s="12" t="s">
        <v>257</v>
      </c>
      <c r="AA57" s="12" t="s">
        <v>258</v>
      </c>
      <c r="AB57" s="12">
        <v>200000</v>
      </c>
      <c r="AE57" s="12">
        <v>126.905</v>
      </c>
      <c r="AF57" s="12" t="s">
        <v>249</v>
      </c>
      <c r="AG57" s="12" t="s">
        <v>250</v>
      </c>
      <c r="AH57" s="12" t="s">
        <v>255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</row>
    <row r="58" spans="1:56" hidden="1" x14ac:dyDescent="0.25">
      <c r="A58" s="12" t="s">
        <v>240</v>
      </c>
      <c r="B58" s="12" t="s">
        <v>407</v>
      </c>
      <c r="C58" s="12" t="s">
        <v>408</v>
      </c>
      <c r="D58" s="12" t="s">
        <v>350</v>
      </c>
      <c r="E58" s="12">
        <v>85.218819999999994</v>
      </c>
      <c r="F58" s="12" t="s">
        <v>409</v>
      </c>
      <c r="G58" s="12" t="s">
        <v>410</v>
      </c>
      <c r="H58" s="12" t="s">
        <v>246</v>
      </c>
      <c r="I58" s="12" t="s">
        <v>247</v>
      </c>
      <c r="J58" s="12" t="s">
        <v>248</v>
      </c>
      <c r="K58" s="12">
        <v>330000</v>
      </c>
      <c r="N58" s="12">
        <v>85.218819999999994</v>
      </c>
      <c r="O58" s="12" t="s">
        <v>249</v>
      </c>
      <c r="P58" s="12" t="s">
        <v>250</v>
      </c>
      <c r="Q58" s="12" t="s">
        <v>411</v>
      </c>
      <c r="R58" s="12">
        <v>44037.906474635187</v>
      </c>
      <c r="S58" s="12">
        <v>44037.906474635187</v>
      </c>
      <c r="T58" s="12">
        <v>3752.8585800000001</v>
      </c>
      <c r="U58" s="12">
        <v>44.739713491640522</v>
      </c>
      <c r="V58" s="12">
        <v>44.739713491640522</v>
      </c>
      <c r="W58" s="12">
        <v>59.06</v>
      </c>
      <c r="X58" s="12">
        <v>59.06</v>
      </c>
      <c r="Y58" s="12" t="s">
        <v>252</v>
      </c>
      <c r="Z58" s="12" t="s">
        <v>253</v>
      </c>
      <c r="AA58" s="12" t="s">
        <v>254</v>
      </c>
      <c r="AB58" s="12">
        <v>130000</v>
      </c>
      <c r="AE58" s="12">
        <v>72.436000000000007</v>
      </c>
      <c r="AF58" s="12" t="s">
        <v>249</v>
      </c>
      <c r="AG58" s="12" t="s">
        <v>250</v>
      </c>
      <c r="AH58" s="12" t="s">
        <v>255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 t="s">
        <v>256</v>
      </c>
      <c r="AP58" s="12" t="s">
        <v>257</v>
      </c>
      <c r="AQ58" s="12" t="s">
        <v>258</v>
      </c>
      <c r="AR58" s="12">
        <v>200000</v>
      </c>
      <c r="AU58" s="12">
        <v>10.865399999999999</v>
      </c>
      <c r="AV58" s="12" t="s">
        <v>249</v>
      </c>
      <c r="AW58" s="12" t="s">
        <v>250</v>
      </c>
      <c r="AX58" s="12" t="s">
        <v>255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</row>
    <row r="59" spans="1:56" hidden="1" x14ac:dyDescent="0.25">
      <c r="A59" s="12" t="s">
        <v>240</v>
      </c>
      <c r="B59" s="12" t="s">
        <v>407</v>
      </c>
      <c r="C59" s="12" t="s">
        <v>408</v>
      </c>
      <c r="D59" s="12" t="s">
        <v>350</v>
      </c>
      <c r="E59" s="12">
        <v>121.74118</v>
      </c>
      <c r="F59" s="12" t="s">
        <v>409</v>
      </c>
      <c r="G59" s="12" t="s">
        <v>410</v>
      </c>
      <c r="H59" s="12" t="s">
        <v>246</v>
      </c>
      <c r="I59" s="12" t="s">
        <v>247</v>
      </c>
      <c r="J59" s="12" t="s">
        <v>248</v>
      </c>
      <c r="K59" s="12">
        <v>330000</v>
      </c>
      <c r="N59" s="12">
        <v>121.74118</v>
      </c>
      <c r="O59" s="12" t="s">
        <v>249</v>
      </c>
      <c r="P59" s="12" t="s">
        <v>250</v>
      </c>
      <c r="Q59" s="12" t="s">
        <v>411</v>
      </c>
      <c r="R59" s="12">
        <v>44037.906474635187</v>
      </c>
      <c r="S59" s="12">
        <v>44037.906474635187</v>
      </c>
      <c r="T59" s="12">
        <v>5361.2265399999997</v>
      </c>
      <c r="U59" s="12">
        <v>44.739713491640522</v>
      </c>
      <c r="V59" s="12">
        <v>44.739713491640522</v>
      </c>
      <c r="W59" s="12">
        <v>59.06</v>
      </c>
      <c r="X59" s="12">
        <v>59.06</v>
      </c>
      <c r="Y59" s="12" t="s">
        <v>256</v>
      </c>
      <c r="Z59" s="12" t="s">
        <v>257</v>
      </c>
      <c r="AA59" s="12" t="s">
        <v>258</v>
      </c>
      <c r="AB59" s="12">
        <v>200000</v>
      </c>
      <c r="AE59" s="12">
        <v>103.48</v>
      </c>
      <c r="AF59" s="12" t="s">
        <v>249</v>
      </c>
      <c r="AG59" s="12" t="s">
        <v>250</v>
      </c>
      <c r="AH59" s="12" t="s">
        <v>255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</row>
    <row r="60" spans="1:56" hidden="1" x14ac:dyDescent="0.25">
      <c r="A60" s="12" t="s">
        <v>240</v>
      </c>
      <c r="B60" s="12" t="s">
        <v>412</v>
      </c>
      <c r="C60" s="12" t="s">
        <v>413</v>
      </c>
      <c r="D60" s="12" t="s">
        <v>283</v>
      </c>
      <c r="E60" s="12">
        <v>49.020589999999999</v>
      </c>
      <c r="F60" s="12" t="s">
        <v>414</v>
      </c>
      <c r="G60" s="12" t="s">
        <v>415</v>
      </c>
      <c r="H60" s="12" t="s">
        <v>246</v>
      </c>
      <c r="I60" s="12" t="s">
        <v>247</v>
      </c>
      <c r="J60" s="12" t="s">
        <v>248</v>
      </c>
      <c r="K60" s="12">
        <v>330000</v>
      </c>
      <c r="N60" s="12">
        <v>49.020589999999999</v>
      </c>
      <c r="O60" s="12" t="s">
        <v>249</v>
      </c>
      <c r="P60" s="12" t="s">
        <v>250</v>
      </c>
      <c r="Q60" s="12" t="s">
        <v>416</v>
      </c>
      <c r="R60" s="12">
        <v>169547.27789756819</v>
      </c>
      <c r="S60" s="12">
        <v>169547.27789756819</v>
      </c>
      <c r="T60" s="12">
        <v>8311.3072900000006</v>
      </c>
      <c r="U60" s="12">
        <v>187.12485047528389</v>
      </c>
      <c r="V60" s="12">
        <v>187.12485047528389</v>
      </c>
      <c r="W60" s="12">
        <v>54.36</v>
      </c>
      <c r="X60" s="12">
        <v>54.36</v>
      </c>
      <c r="Y60" s="12" t="s">
        <v>252</v>
      </c>
      <c r="Z60" s="12" t="s">
        <v>253</v>
      </c>
      <c r="AA60" s="12" t="s">
        <v>254</v>
      </c>
      <c r="AB60" s="12">
        <v>130000</v>
      </c>
      <c r="AE60" s="12">
        <v>41.667499999999997</v>
      </c>
      <c r="AF60" s="12" t="s">
        <v>249</v>
      </c>
      <c r="AG60" s="12" t="s">
        <v>250</v>
      </c>
      <c r="AH60" s="12" t="s">
        <v>255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 t="s">
        <v>256</v>
      </c>
      <c r="AP60" s="12" t="s">
        <v>257</v>
      </c>
      <c r="AQ60" s="12" t="s">
        <v>258</v>
      </c>
      <c r="AR60" s="12">
        <v>200000</v>
      </c>
      <c r="AU60" s="12">
        <v>6.2501300000000004</v>
      </c>
      <c r="AV60" s="12" t="s">
        <v>249</v>
      </c>
      <c r="AW60" s="12" t="s">
        <v>250</v>
      </c>
      <c r="AX60" s="12" t="s">
        <v>255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</row>
    <row r="61" spans="1:56" hidden="1" x14ac:dyDescent="0.25">
      <c r="A61" s="12" t="s">
        <v>240</v>
      </c>
      <c r="B61" s="12" t="s">
        <v>412</v>
      </c>
      <c r="C61" s="12" t="s">
        <v>413</v>
      </c>
      <c r="D61" s="12" t="s">
        <v>283</v>
      </c>
      <c r="E61" s="12">
        <v>70.029409999999999</v>
      </c>
      <c r="F61" s="12" t="s">
        <v>414</v>
      </c>
      <c r="G61" s="12" t="s">
        <v>415</v>
      </c>
      <c r="H61" s="12" t="s">
        <v>246</v>
      </c>
      <c r="I61" s="12" t="s">
        <v>247</v>
      </c>
      <c r="J61" s="12" t="s">
        <v>248</v>
      </c>
      <c r="K61" s="12">
        <v>330000</v>
      </c>
      <c r="N61" s="12">
        <v>70.029409999999999</v>
      </c>
      <c r="O61" s="12" t="s">
        <v>249</v>
      </c>
      <c r="P61" s="12" t="s">
        <v>250</v>
      </c>
      <c r="Q61" s="12" t="s">
        <v>416</v>
      </c>
      <c r="R61" s="12">
        <v>169547.27789756819</v>
      </c>
      <c r="S61" s="12">
        <v>169547.27789756819</v>
      </c>
      <c r="T61" s="12">
        <v>11873.29614</v>
      </c>
      <c r="U61" s="12">
        <v>187.12485047528389</v>
      </c>
      <c r="V61" s="12">
        <v>187.12485047528389</v>
      </c>
      <c r="W61" s="12">
        <v>54.36</v>
      </c>
      <c r="X61" s="12">
        <v>54.36</v>
      </c>
      <c r="Y61" s="12" t="s">
        <v>256</v>
      </c>
      <c r="Z61" s="12" t="s">
        <v>257</v>
      </c>
      <c r="AA61" s="12" t="s">
        <v>258</v>
      </c>
      <c r="AB61" s="12">
        <v>200000</v>
      </c>
      <c r="AE61" s="12">
        <v>59.524999999999999</v>
      </c>
      <c r="AF61" s="12" t="s">
        <v>249</v>
      </c>
      <c r="AG61" s="12" t="s">
        <v>250</v>
      </c>
      <c r="AH61" s="12" t="s">
        <v>255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</row>
    <row r="62" spans="1:56" hidden="1" x14ac:dyDescent="0.25">
      <c r="A62" s="12" t="s">
        <v>240</v>
      </c>
      <c r="B62" s="12" t="s">
        <v>417</v>
      </c>
      <c r="C62" s="12" t="s">
        <v>418</v>
      </c>
      <c r="D62" s="12" t="s">
        <v>418</v>
      </c>
      <c r="E62" s="12">
        <v>4561.1176500000001</v>
      </c>
      <c r="F62" s="12" t="s">
        <v>419</v>
      </c>
      <c r="G62" s="12" t="s">
        <v>420</v>
      </c>
      <c r="H62" s="12" t="s">
        <v>246</v>
      </c>
      <c r="I62" s="12" t="s">
        <v>247</v>
      </c>
      <c r="J62" s="12" t="s">
        <v>248</v>
      </c>
      <c r="K62" s="12">
        <v>330000</v>
      </c>
      <c r="N62" s="12">
        <v>4561.1176500000001</v>
      </c>
      <c r="O62" s="12" t="s">
        <v>249</v>
      </c>
      <c r="P62" s="12" t="s">
        <v>250</v>
      </c>
      <c r="Q62" s="12" t="s">
        <v>421</v>
      </c>
      <c r="R62" s="12">
        <v>30712.54484107994</v>
      </c>
      <c r="S62" s="12">
        <v>30712.54484107994</v>
      </c>
      <c r="T62" s="12">
        <v>140083.53026</v>
      </c>
      <c r="U62" s="12">
        <v>37.187791293022123</v>
      </c>
      <c r="V62" s="12">
        <v>37.187791293022123</v>
      </c>
      <c r="W62" s="12">
        <v>49.55</v>
      </c>
      <c r="X62" s="12">
        <v>49.55</v>
      </c>
      <c r="Y62" s="12" t="s">
        <v>252</v>
      </c>
      <c r="Z62" s="12" t="s">
        <v>253</v>
      </c>
      <c r="AA62" s="12" t="s">
        <v>254</v>
      </c>
      <c r="AB62" s="12">
        <v>130000</v>
      </c>
      <c r="AE62" s="12">
        <v>3876.95</v>
      </c>
      <c r="AF62" s="12" t="s">
        <v>249</v>
      </c>
      <c r="AG62" s="12" t="s">
        <v>250</v>
      </c>
      <c r="AH62" s="12" t="s">
        <v>255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 t="s">
        <v>256</v>
      </c>
      <c r="AP62" s="12" t="s">
        <v>257</v>
      </c>
      <c r="AQ62" s="12" t="s">
        <v>258</v>
      </c>
      <c r="AR62" s="12">
        <v>200000</v>
      </c>
      <c r="AU62" s="12">
        <v>581.54250000000002</v>
      </c>
      <c r="AV62" s="12" t="s">
        <v>249</v>
      </c>
      <c r="AW62" s="12" t="s">
        <v>250</v>
      </c>
      <c r="AX62" s="12" t="s">
        <v>255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</row>
    <row r="63" spans="1:56" hidden="1" x14ac:dyDescent="0.25">
      <c r="A63" s="12" t="s">
        <v>240</v>
      </c>
      <c r="B63" s="12" t="s">
        <v>417</v>
      </c>
      <c r="C63" s="12" t="s">
        <v>418</v>
      </c>
      <c r="D63" s="12" t="s">
        <v>418</v>
      </c>
      <c r="E63" s="12">
        <v>6515.8823499999999</v>
      </c>
      <c r="F63" s="12" t="s">
        <v>419</v>
      </c>
      <c r="G63" s="12" t="s">
        <v>420</v>
      </c>
      <c r="H63" s="12" t="s">
        <v>246</v>
      </c>
      <c r="I63" s="12" t="s">
        <v>247</v>
      </c>
      <c r="J63" s="12" t="s">
        <v>248</v>
      </c>
      <c r="K63" s="12">
        <v>330000</v>
      </c>
      <c r="N63" s="12">
        <v>6515.8823499999999</v>
      </c>
      <c r="O63" s="12" t="s">
        <v>249</v>
      </c>
      <c r="P63" s="12" t="s">
        <v>250</v>
      </c>
      <c r="Q63" s="12" t="s">
        <v>421</v>
      </c>
      <c r="R63" s="12">
        <v>30712.54484107994</v>
      </c>
      <c r="S63" s="12">
        <v>30712.54484107994</v>
      </c>
      <c r="T63" s="12">
        <v>200119.32894000001</v>
      </c>
      <c r="U63" s="12">
        <v>37.187791293022123</v>
      </c>
      <c r="V63" s="12">
        <v>37.187791293022123</v>
      </c>
      <c r="W63" s="12">
        <v>49.55</v>
      </c>
      <c r="X63" s="12">
        <v>49.55</v>
      </c>
      <c r="Y63" s="12" t="s">
        <v>256</v>
      </c>
      <c r="Z63" s="12" t="s">
        <v>257</v>
      </c>
      <c r="AA63" s="12" t="s">
        <v>258</v>
      </c>
      <c r="AB63" s="12">
        <v>200000</v>
      </c>
      <c r="AE63" s="12">
        <v>5538.5</v>
      </c>
      <c r="AF63" s="12" t="s">
        <v>249</v>
      </c>
      <c r="AG63" s="12" t="s">
        <v>250</v>
      </c>
      <c r="AH63" s="12" t="s">
        <v>255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</row>
    <row r="64" spans="1:56" hidden="1" x14ac:dyDescent="0.25">
      <c r="A64" s="12" t="s">
        <v>240</v>
      </c>
      <c r="B64" s="12" t="s">
        <v>422</v>
      </c>
      <c r="C64" s="12" t="s">
        <v>423</v>
      </c>
      <c r="D64" s="12" t="s">
        <v>424</v>
      </c>
      <c r="E64" s="12">
        <v>82.439409999999995</v>
      </c>
      <c r="F64" s="12" t="s">
        <v>425</v>
      </c>
      <c r="G64" s="12" t="s">
        <v>426</v>
      </c>
      <c r="H64" s="12" t="s">
        <v>246</v>
      </c>
      <c r="I64" s="12" t="s">
        <v>247</v>
      </c>
      <c r="J64" s="12" t="s">
        <v>248</v>
      </c>
      <c r="K64" s="12">
        <v>330000</v>
      </c>
      <c r="N64" s="12">
        <v>82.439409999999995</v>
      </c>
      <c r="O64" s="12" t="s">
        <v>249</v>
      </c>
      <c r="P64" s="12" t="s">
        <v>250</v>
      </c>
      <c r="Q64" s="12" t="s">
        <v>427</v>
      </c>
      <c r="R64" s="12">
        <v>168241.27965522069</v>
      </c>
      <c r="S64" s="12">
        <v>168241.27965522069</v>
      </c>
      <c r="T64" s="12">
        <v>13869.71213</v>
      </c>
      <c r="U64" s="12">
        <v>167.61812959895821</v>
      </c>
      <c r="V64" s="12">
        <v>167.61812959895821</v>
      </c>
      <c r="W64" s="12">
        <v>60.22</v>
      </c>
      <c r="X64" s="12">
        <v>60.22</v>
      </c>
      <c r="Y64" s="12" t="s">
        <v>252</v>
      </c>
      <c r="Z64" s="12" t="s">
        <v>253</v>
      </c>
      <c r="AA64" s="12" t="s">
        <v>254</v>
      </c>
      <c r="AB64" s="12">
        <v>130000</v>
      </c>
      <c r="AE64" s="12">
        <v>70.073499999999996</v>
      </c>
      <c r="AF64" s="12" t="s">
        <v>249</v>
      </c>
      <c r="AG64" s="12" t="s">
        <v>250</v>
      </c>
      <c r="AH64" s="12" t="s">
        <v>255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 t="s">
        <v>256</v>
      </c>
      <c r="AP64" s="12" t="s">
        <v>257</v>
      </c>
      <c r="AQ64" s="12" t="s">
        <v>258</v>
      </c>
      <c r="AR64" s="12">
        <v>200000</v>
      </c>
      <c r="AU64" s="12">
        <v>10.51103</v>
      </c>
      <c r="AV64" s="12" t="s">
        <v>249</v>
      </c>
      <c r="AW64" s="12" t="s">
        <v>250</v>
      </c>
      <c r="AX64" s="12" t="s">
        <v>255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</row>
    <row r="65" spans="1:56" hidden="1" x14ac:dyDescent="0.25">
      <c r="A65" s="12" t="s">
        <v>240</v>
      </c>
      <c r="B65" s="12" t="s">
        <v>422</v>
      </c>
      <c r="C65" s="12" t="s">
        <v>423</v>
      </c>
      <c r="D65" s="12" t="s">
        <v>424</v>
      </c>
      <c r="E65" s="12">
        <v>117.77059</v>
      </c>
      <c r="F65" s="12" t="s">
        <v>425</v>
      </c>
      <c r="G65" s="12" t="s">
        <v>426</v>
      </c>
      <c r="H65" s="12" t="s">
        <v>246</v>
      </c>
      <c r="I65" s="12" t="s">
        <v>247</v>
      </c>
      <c r="J65" s="12" t="s">
        <v>248</v>
      </c>
      <c r="K65" s="12">
        <v>330000</v>
      </c>
      <c r="N65" s="12">
        <v>117.77059</v>
      </c>
      <c r="O65" s="12" t="s">
        <v>249</v>
      </c>
      <c r="P65" s="12" t="s">
        <v>250</v>
      </c>
      <c r="Q65" s="12" t="s">
        <v>427</v>
      </c>
      <c r="R65" s="12">
        <v>168241.27965522069</v>
      </c>
      <c r="S65" s="12">
        <v>168241.27965522069</v>
      </c>
      <c r="T65" s="12">
        <v>19813.874469999999</v>
      </c>
      <c r="U65" s="12">
        <v>167.61812959895821</v>
      </c>
      <c r="V65" s="12">
        <v>167.61812959895821</v>
      </c>
      <c r="W65" s="12">
        <v>60.22</v>
      </c>
      <c r="X65" s="12">
        <v>60.22</v>
      </c>
      <c r="Y65" s="12" t="s">
        <v>256</v>
      </c>
      <c r="Z65" s="12" t="s">
        <v>257</v>
      </c>
      <c r="AA65" s="12" t="s">
        <v>258</v>
      </c>
      <c r="AB65" s="12">
        <v>200000</v>
      </c>
      <c r="AE65" s="12">
        <v>100.105</v>
      </c>
      <c r="AF65" s="12" t="s">
        <v>249</v>
      </c>
      <c r="AG65" s="12" t="s">
        <v>250</v>
      </c>
      <c r="AH65" s="12" t="s">
        <v>255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</row>
    <row r="66" spans="1:56" hidden="1" x14ac:dyDescent="0.25">
      <c r="A66" s="12" t="s">
        <v>240</v>
      </c>
      <c r="B66" s="12" t="s">
        <v>428</v>
      </c>
      <c r="C66" s="12" t="s">
        <v>429</v>
      </c>
      <c r="D66" s="12" t="s">
        <v>332</v>
      </c>
      <c r="E66" s="12">
        <v>142.47470999999999</v>
      </c>
      <c r="F66" s="12" t="s">
        <v>430</v>
      </c>
      <c r="G66" s="12" t="s">
        <v>431</v>
      </c>
      <c r="H66" s="12" t="s">
        <v>246</v>
      </c>
      <c r="I66" s="12" t="s">
        <v>247</v>
      </c>
      <c r="J66" s="12" t="s">
        <v>248</v>
      </c>
      <c r="K66" s="12">
        <v>330000</v>
      </c>
      <c r="N66" s="12">
        <v>142.47470999999999</v>
      </c>
      <c r="O66" s="12" t="s">
        <v>249</v>
      </c>
      <c r="P66" s="12" t="s">
        <v>250</v>
      </c>
      <c r="Q66" s="12" t="s">
        <v>432</v>
      </c>
      <c r="R66" s="12">
        <v>111682.89483503719</v>
      </c>
      <c r="S66" s="12">
        <v>111682.89483503719</v>
      </c>
      <c r="T66" s="12">
        <v>15911.987590000001</v>
      </c>
      <c r="U66" s="12">
        <v>131.4838679534808</v>
      </c>
      <c r="V66" s="12">
        <v>131.4838679534808</v>
      </c>
      <c r="W66" s="12">
        <v>50.96</v>
      </c>
      <c r="X66" s="12">
        <v>50.96</v>
      </c>
      <c r="Y66" s="12" t="s">
        <v>252</v>
      </c>
      <c r="Z66" s="12" t="s">
        <v>253</v>
      </c>
      <c r="AA66" s="12" t="s">
        <v>254</v>
      </c>
      <c r="AB66" s="12">
        <v>130000</v>
      </c>
      <c r="AE66" s="12">
        <v>121.1035</v>
      </c>
      <c r="AF66" s="12" t="s">
        <v>249</v>
      </c>
      <c r="AG66" s="12" t="s">
        <v>250</v>
      </c>
      <c r="AH66" s="12" t="s">
        <v>255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 t="s">
        <v>256</v>
      </c>
      <c r="AP66" s="12" t="s">
        <v>257</v>
      </c>
      <c r="AQ66" s="12" t="s">
        <v>258</v>
      </c>
      <c r="AR66" s="12">
        <v>200000</v>
      </c>
      <c r="AU66" s="12">
        <v>18.16553</v>
      </c>
      <c r="AV66" s="12" t="s">
        <v>249</v>
      </c>
      <c r="AW66" s="12" t="s">
        <v>250</v>
      </c>
      <c r="AX66" s="12" t="s">
        <v>255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</row>
    <row r="67" spans="1:56" hidden="1" x14ac:dyDescent="0.25">
      <c r="A67" s="12" t="s">
        <v>240</v>
      </c>
      <c r="B67" s="12" t="s">
        <v>428</v>
      </c>
      <c r="C67" s="12" t="s">
        <v>429</v>
      </c>
      <c r="D67" s="12" t="s">
        <v>332</v>
      </c>
      <c r="E67" s="12">
        <v>203.53529</v>
      </c>
      <c r="F67" s="12" t="s">
        <v>430</v>
      </c>
      <c r="G67" s="12" t="s">
        <v>431</v>
      </c>
      <c r="H67" s="12" t="s">
        <v>246</v>
      </c>
      <c r="I67" s="12" t="s">
        <v>247</v>
      </c>
      <c r="J67" s="12" t="s">
        <v>248</v>
      </c>
      <c r="K67" s="12">
        <v>330000</v>
      </c>
      <c r="N67" s="12">
        <v>203.53529</v>
      </c>
      <c r="O67" s="12" t="s">
        <v>249</v>
      </c>
      <c r="P67" s="12" t="s">
        <v>250</v>
      </c>
      <c r="Q67" s="12" t="s">
        <v>432</v>
      </c>
      <c r="R67" s="12">
        <v>111682.89483503719</v>
      </c>
      <c r="S67" s="12">
        <v>111682.89483503719</v>
      </c>
      <c r="T67" s="12">
        <v>22731.41085</v>
      </c>
      <c r="U67" s="12">
        <v>131.4838679534808</v>
      </c>
      <c r="V67" s="12">
        <v>131.4838679534808</v>
      </c>
      <c r="W67" s="12">
        <v>50.96</v>
      </c>
      <c r="X67" s="12">
        <v>50.96</v>
      </c>
      <c r="Y67" s="12" t="s">
        <v>256</v>
      </c>
      <c r="Z67" s="12" t="s">
        <v>257</v>
      </c>
      <c r="AA67" s="12" t="s">
        <v>258</v>
      </c>
      <c r="AB67" s="12">
        <v>200000</v>
      </c>
      <c r="AE67" s="12">
        <v>173.005</v>
      </c>
      <c r="AF67" s="12" t="s">
        <v>249</v>
      </c>
      <c r="AG67" s="12" t="s">
        <v>250</v>
      </c>
      <c r="AH67" s="12" t="s">
        <v>255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</row>
    <row r="68" spans="1:56" hidden="1" x14ac:dyDescent="0.25">
      <c r="A68" s="12" t="s">
        <v>240</v>
      </c>
      <c r="B68" s="12" t="s">
        <v>433</v>
      </c>
      <c r="C68" s="12" t="s">
        <v>434</v>
      </c>
      <c r="D68" s="12" t="s">
        <v>294</v>
      </c>
      <c r="E68" s="12">
        <v>108.00588</v>
      </c>
      <c r="F68" s="12" t="s">
        <v>435</v>
      </c>
      <c r="G68" s="12" t="s">
        <v>436</v>
      </c>
      <c r="H68" s="12" t="s">
        <v>246</v>
      </c>
      <c r="I68" s="12" t="s">
        <v>247</v>
      </c>
      <c r="J68" s="12" t="s">
        <v>248</v>
      </c>
      <c r="K68" s="12">
        <v>330000</v>
      </c>
      <c r="N68" s="12">
        <v>108.00588</v>
      </c>
      <c r="O68" s="12" t="s">
        <v>249</v>
      </c>
      <c r="P68" s="12" t="s">
        <v>250</v>
      </c>
      <c r="Q68" s="12" t="s">
        <v>437</v>
      </c>
      <c r="R68" s="12">
        <v>188233.59246513719</v>
      </c>
      <c r="S68" s="12">
        <v>188233.59246513719</v>
      </c>
      <c r="T68" s="12">
        <v>20330.33524</v>
      </c>
      <c r="U68" s="12">
        <v>197.71266855742181</v>
      </c>
      <c r="V68" s="12">
        <v>197.71266855742181</v>
      </c>
      <c r="W68" s="12">
        <v>57.12</v>
      </c>
      <c r="X68" s="12">
        <v>57.12</v>
      </c>
      <c r="Y68" s="12" t="s">
        <v>252</v>
      </c>
      <c r="Z68" s="12" t="s">
        <v>253</v>
      </c>
      <c r="AA68" s="12" t="s">
        <v>254</v>
      </c>
      <c r="AB68" s="12">
        <v>130000</v>
      </c>
      <c r="AE68" s="12">
        <v>91.805000000000007</v>
      </c>
      <c r="AF68" s="12" t="s">
        <v>249</v>
      </c>
      <c r="AG68" s="12" t="s">
        <v>250</v>
      </c>
      <c r="AH68" s="12" t="s">
        <v>255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 t="s">
        <v>256</v>
      </c>
      <c r="AP68" s="12" t="s">
        <v>257</v>
      </c>
      <c r="AQ68" s="12" t="s">
        <v>258</v>
      </c>
      <c r="AR68" s="12">
        <v>200000</v>
      </c>
      <c r="AU68" s="12">
        <v>13.77075</v>
      </c>
      <c r="AV68" s="12" t="s">
        <v>249</v>
      </c>
      <c r="AW68" s="12" t="s">
        <v>250</v>
      </c>
      <c r="AX68" s="12" t="s">
        <v>255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</row>
    <row r="69" spans="1:56" hidden="1" x14ac:dyDescent="0.25">
      <c r="A69" s="12" t="s">
        <v>240</v>
      </c>
      <c r="B69" s="12" t="s">
        <v>433</v>
      </c>
      <c r="C69" s="12" t="s">
        <v>434</v>
      </c>
      <c r="D69" s="12" t="s">
        <v>294</v>
      </c>
      <c r="E69" s="12">
        <v>154.29411999999999</v>
      </c>
      <c r="F69" s="12" t="s">
        <v>435</v>
      </c>
      <c r="G69" s="12" t="s">
        <v>436</v>
      </c>
      <c r="H69" s="12" t="s">
        <v>246</v>
      </c>
      <c r="I69" s="12" t="s">
        <v>247</v>
      </c>
      <c r="J69" s="12" t="s">
        <v>248</v>
      </c>
      <c r="K69" s="12">
        <v>330000</v>
      </c>
      <c r="N69" s="12">
        <v>154.29411999999999</v>
      </c>
      <c r="O69" s="12" t="s">
        <v>249</v>
      </c>
      <c r="P69" s="12" t="s">
        <v>250</v>
      </c>
      <c r="Q69" s="12" t="s">
        <v>437</v>
      </c>
      <c r="R69" s="12">
        <v>188233.59246513719</v>
      </c>
      <c r="S69" s="12">
        <v>188233.59246513719</v>
      </c>
      <c r="T69" s="12">
        <v>29043.336060000001</v>
      </c>
      <c r="U69" s="12">
        <v>197.71266855742181</v>
      </c>
      <c r="V69" s="12">
        <v>197.71266855742181</v>
      </c>
      <c r="W69" s="12">
        <v>57.12</v>
      </c>
      <c r="X69" s="12">
        <v>57.12</v>
      </c>
      <c r="Y69" s="12" t="s">
        <v>256</v>
      </c>
      <c r="Z69" s="12" t="s">
        <v>257</v>
      </c>
      <c r="AA69" s="12" t="s">
        <v>258</v>
      </c>
      <c r="AB69" s="12">
        <v>200000</v>
      </c>
      <c r="AE69" s="12">
        <v>131.15</v>
      </c>
      <c r="AF69" s="12" t="s">
        <v>249</v>
      </c>
      <c r="AG69" s="12" t="s">
        <v>250</v>
      </c>
      <c r="AH69" s="12" t="s">
        <v>255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</row>
    <row r="70" spans="1:56" hidden="1" x14ac:dyDescent="0.25">
      <c r="A70" s="12" t="s">
        <v>240</v>
      </c>
      <c r="B70" s="12" t="s">
        <v>61</v>
      </c>
      <c r="C70" s="12" t="s">
        <v>62</v>
      </c>
      <c r="D70" s="12" t="s">
        <v>403</v>
      </c>
      <c r="E70" s="12">
        <v>19.46</v>
      </c>
      <c r="F70" s="12" t="s">
        <v>438</v>
      </c>
      <c r="G70" s="12" t="s">
        <v>439</v>
      </c>
      <c r="H70" s="12" t="s">
        <v>246</v>
      </c>
      <c r="I70" s="12" t="s">
        <v>247</v>
      </c>
      <c r="J70" s="12" t="s">
        <v>248</v>
      </c>
      <c r="K70" s="12">
        <v>330000</v>
      </c>
      <c r="N70" s="12">
        <v>19.46</v>
      </c>
      <c r="O70" s="12" t="s">
        <v>249</v>
      </c>
      <c r="P70" s="12" t="s">
        <v>250</v>
      </c>
      <c r="Q70" s="12" t="s">
        <v>440</v>
      </c>
      <c r="R70" s="12">
        <v>128405.90066001769</v>
      </c>
      <c r="S70" s="12">
        <v>128405.90066001769</v>
      </c>
      <c r="T70" s="12">
        <v>2498.7788300000002</v>
      </c>
      <c r="U70" s="12">
        <v>138.14976339488351</v>
      </c>
      <c r="V70" s="12">
        <v>138.14976339488351</v>
      </c>
      <c r="W70" s="12">
        <v>55.77</v>
      </c>
      <c r="X70" s="12">
        <v>55.77</v>
      </c>
      <c r="Y70" s="12" t="s">
        <v>252</v>
      </c>
      <c r="Z70" s="12" t="s">
        <v>253</v>
      </c>
      <c r="AA70" s="12" t="s">
        <v>254</v>
      </c>
      <c r="AB70" s="12">
        <v>130000</v>
      </c>
      <c r="AE70" s="12">
        <v>16.541</v>
      </c>
      <c r="AF70" s="12" t="s">
        <v>249</v>
      </c>
      <c r="AG70" s="12" t="s">
        <v>250</v>
      </c>
      <c r="AH70" s="12" t="s">
        <v>255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 t="s">
        <v>256</v>
      </c>
      <c r="AP70" s="12" t="s">
        <v>257</v>
      </c>
      <c r="AQ70" s="12" t="s">
        <v>258</v>
      </c>
      <c r="AR70" s="12">
        <v>200000</v>
      </c>
      <c r="AU70" s="12">
        <v>2.48115</v>
      </c>
      <c r="AV70" s="12" t="s">
        <v>249</v>
      </c>
      <c r="AW70" s="12" t="s">
        <v>250</v>
      </c>
      <c r="AX70" s="12" t="s">
        <v>255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</row>
    <row r="71" spans="1:56" hidden="1" x14ac:dyDescent="0.25">
      <c r="A71" s="12" t="s">
        <v>240</v>
      </c>
      <c r="B71" s="12" t="s">
        <v>61</v>
      </c>
      <c r="C71" s="12" t="s">
        <v>62</v>
      </c>
      <c r="D71" s="12" t="s">
        <v>403</v>
      </c>
      <c r="E71" s="12">
        <v>27.8</v>
      </c>
      <c r="F71" s="12" t="s">
        <v>438</v>
      </c>
      <c r="G71" s="12" t="s">
        <v>439</v>
      </c>
      <c r="H71" s="12" t="s">
        <v>246</v>
      </c>
      <c r="I71" s="12" t="s">
        <v>247</v>
      </c>
      <c r="J71" s="12" t="s">
        <v>248</v>
      </c>
      <c r="K71" s="12">
        <v>330000</v>
      </c>
      <c r="N71" s="12">
        <v>27.8</v>
      </c>
      <c r="O71" s="12" t="s">
        <v>249</v>
      </c>
      <c r="P71" s="12" t="s">
        <v>250</v>
      </c>
      <c r="Q71" s="12" t="s">
        <v>440</v>
      </c>
      <c r="R71" s="12">
        <v>128405.90066001769</v>
      </c>
      <c r="S71" s="12">
        <v>128405.90066001769</v>
      </c>
      <c r="T71" s="12">
        <v>3569.6840400000001</v>
      </c>
      <c r="U71" s="12">
        <v>138.14976339488351</v>
      </c>
      <c r="V71" s="12">
        <v>138.14976339488351</v>
      </c>
      <c r="W71" s="12">
        <v>55.77</v>
      </c>
      <c r="X71" s="12">
        <v>55.77</v>
      </c>
      <c r="Y71" s="12" t="s">
        <v>256</v>
      </c>
      <c r="Z71" s="12" t="s">
        <v>257</v>
      </c>
      <c r="AA71" s="12" t="s">
        <v>258</v>
      </c>
      <c r="AB71" s="12">
        <v>200000</v>
      </c>
      <c r="AE71" s="12">
        <v>23.63</v>
      </c>
      <c r="AF71" s="12" t="s">
        <v>249</v>
      </c>
      <c r="AG71" s="12" t="s">
        <v>250</v>
      </c>
      <c r="AH71" s="12" t="s">
        <v>255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</row>
    <row r="72" spans="1:56" hidden="1" x14ac:dyDescent="0.25">
      <c r="A72" s="12" t="s">
        <v>240</v>
      </c>
      <c r="B72" s="12" t="s">
        <v>441</v>
      </c>
      <c r="C72" s="12" t="s">
        <v>442</v>
      </c>
      <c r="D72" s="12" t="s">
        <v>277</v>
      </c>
      <c r="E72" s="12">
        <v>124.32411999999999</v>
      </c>
      <c r="F72" s="12" t="s">
        <v>443</v>
      </c>
      <c r="G72" s="12" t="s">
        <v>444</v>
      </c>
      <c r="H72" s="12" t="s">
        <v>246</v>
      </c>
      <c r="I72" s="12" t="s">
        <v>247</v>
      </c>
      <c r="J72" s="12" t="s">
        <v>248</v>
      </c>
      <c r="K72" s="12">
        <v>330000</v>
      </c>
      <c r="N72" s="12">
        <v>124.32411999999999</v>
      </c>
      <c r="O72" s="12" t="s">
        <v>249</v>
      </c>
      <c r="P72" s="12" t="s">
        <v>250</v>
      </c>
      <c r="Q72" s="12" t="s">
        <v>445</v>
      </c>
      <c r="R72" s="12">
        <v>68555.282709246385</v>
      </c>
      <c r="S72" s="12">
        <v>68555.282709246385</v>
      </c>
      <c r="T72" s="12">
        <v>8523.07503</v>
      </c>
      <c r="U72" s="12">
        <v>68.166137658972886</v>
      </c>
      <c r="V72" s="12">
        <v>68.166137658972886</v>
      </c>
      <c r="W72" s="12">
        <v>60.34</v>
      </c>
      <c r="X72" s="12">
        <v>60.34</v>
      </c>
      <c r="Y72" s="12" t="s">
        <v>252</v>
      </c>
      <c r="Z72" s="12" t="s">
        <v>253</v>
      </c>
      <c r="AA72" s="12" t="s">
        <v>254</v>
      </c>
      <c r="AB72" s="12">
        <v>130000</v>
      </c>
      <c r="AE72" s="12">
        <v>105.6755</v>
      </c>
      <c r="AF72" s="12" t="s">
        <v>249</v>
      </c>
      <c r="AG72" s="12" t="s">
        <v>250</v>
      </c>
      <c r="AH72" s="12" t="s">
        <v>255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 t="s">
        <v>256</v>
      </c>
      <c r="AP72" s="12" t="s">
        <v>257</v>
      </c>
      <c r="AQ72" s="12" t="s">
        <v>258</v>
      </c>
      <c r="AR72" s="12">
        <v>200000</v>
      </c>
      <c r="AU72" s="12">
        <v>15.851330000000001</v>
      </c>
      <c r="AV72" s="12" t="s">
        <v>249</v>
      </c>
      <c r="AW72" s="12" t="s">
        <v>250</v>
      </c>
      <c r="AX72" s="12" t="s">
        <v>255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</row>
    <row r="73" spans="1:56" hidden="1" x14ac:dyDescent="0.25">
      <c r="A73" s="12" t="s">
        <v>240</v>
      </c>
      <c r="B73" s="12" t="s">
        <v>441</v>
      </c>
      <c r="C73" s="12" t="s">
        <v>442</v>
      </c>
      <c r="D73" s="12" t="s">
        <v>277</v>
      </c>
      <c r="E73" s="12">
        <v>177.60588000000001</v>
      </c>
      <c r="F73" s="12" t="s">
        <v>443</v>
      </c>
      <c r="G73" s="12" t="s">
        <v>444</v>
      </c>
      <c r="H73" s="12" t="s">
        <v>246</v>
      </c>
      <c r="I73" s="12" t="s">
        <v>247</v>
      </c>
      <c r="J73" s="12" t="s">
        <v>248</v>
      </c>
      <c r="K73" s="12">
        <v>330000</v>
      </c>
      <c r="N73" s="12">
        <v>177.60588000000001</v>
      </c>
      <c r="O73" s="12" t="s">
        <v>249</v>
      </c>
      <c r="P73" s="12" t="s">
        <v>250</v>
      </c>
      <c r="Q73" s="12" t="s">
        <v>445</v>
      </c>
      <c r="R73" s="12">
        <v>68555.282709246385</v>
      </c>
      <c r="S73" s="12">
        <v>68555.282709246385</v>
      </c>
      <c r="T73" s="12">
        <v>12175.821480000001</v>
      </c>
      <c r="U73" s="12">
        <v>68.166137658972886</v>
      </c>
      <c r="V73" s="12">
        <v>68.166137658972886</v>
      </c>
      <c r="W73" s="12">
        <v>60.34</v>
      </c>
      <c r="X73" s="12">
        <v>60.34</v>
      </c>
      <c r="Y73" s="12" t="s">
        <v>256</v>
      </c>
      <c r="Z73" s="12" t="s">
        <v>257</v>
      </c>
      <c r="AA73" s="12" t="s">
        <v>258</v>
      </c>
      <c r="AB73" s="12">
        <v>200000</v>
      </c>
      <c r="AE73" s="12">
        <v>150.965</v>
      </c>
      <c r="AF73" s="12" t="s">
        <v>249</v>
      </c>
      <c r="AG73" s="12" t="s">
        <v>250</v>
      </c>
      <c r="AH73" s="12" t="s">
        <v>255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</row>
    <row r="74" spans="1:56" hidden="1" x14ac:dyDescent="0.25">
      <c r="A74" s="12" t="s">
        <v>240</v>
      </c>
      <c r="B74" s="12" t="s">
        <v>446</v>
      </c>
      <c r="C74" s="12" t="s">
        <v>447</v>
      </c>
      <c r="D74" s="12" t="s">
        <v>300</v>
      </c>
      <c r="E74" s="12">
        <v>409.71411999999998</v>
      </c>
      <c r="F74" s="12" t="s">
        <v>448</v>
      </c>
      <c r="G74" s="12" t="s">
        <v>449</v>
      </c>
      <c r="H74" s="12" t="s">
        <v>246</v>
      </c>
      <c r="I74" s="12" t="s">
        <v>247</v>
      </c>
      <c r="J74" s="12" t="s">
        <v>248</v>
      </c>
      <c r="K74" s="12">
        <v>330000</v>
      </c>
      <c r="N74" s="12">
        <v>409.71411999999998</v>
      </c>
      <c r="O74" s="12" t="s">
        <v>249</v>
      </c>
      <c r="P74" s="12" t="s">
        <v>250</v>
      </c>
      <c r="Q74" s="12" t="s">
        <v>450</v>
      </c>
      <c r="R74" s="12">
        <v>60779.299011405143</v>
      </c>
      <c r="S74" s="12">
        <v>60779.299011405143</v>
      </c>
      <c r="T74" s="12">
        <v>24902.136859999999</v>
      </c>
      <c r="U74" s="12">
        <v>60.038247920880309</v>
      </c>
      <c r="V74" s="12">
        <v>60.038247920880309</v>
      </c>
      <c r="W74" s="12">
        <v>60.74</v>
      </c>
      <c r="X74" s="12">
        <v>60.74</v>
      </c>
      <c r="Y74" s="12" t="s">
        <v>252</v>
      </c>
      <c r="Z74" s="12" t="s">
        <v>253</v>
      </c>
      <c r="AA74" s="12" t="s">
        <v>254</v>
      </c>
      <c r="AB74" s="12">
        <v>130000</v>
      </c>
      <c r="AE74" s="12">
        <v>348.25700000000001</v>
      </c>
      <c r="AF74" s="12" t="s">
        <v>249</v>
      </c>
      <c r="AG74" s="12" t="s">
        <v>250</v>
      </c>
      <c r="AH74" s="12" t="s">
        <v>255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 t="s">
        <v>256</v>
      </c>
      <c r="AP74" s="12" t="s">
        <v>257</v>
      </c>
      <c r="AQ74" s="12" t="s">
        <v>258</v>
      </c>
      <c r="AR74" s="12">
        <v>200000</v>
      </c>
      <c r="AU74" s="12">
        <v>52.238549999999996</v>
      </c>
      <c r="AV74" s="12" t="s">
        <v>249</v>
      </c>
      <c r="AW74" s="12" t="s">
        <v>250</v>
      </c>
      <c r="AX74" s="12" t="s">
        <v>255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</row>
    <row r="75" spans="1:56" hidden="1" x14ac:dyDescent="0.25">
      <c r="A75" s="12" t="s">
        <v>240</v>
      </c>
      <c r="B75" s="12" t="s">
        <v>446</v>
      </c>
      <c r="C75" s="12" t="s">
        <v>447</v>
      </c>
      <c r="D75" s="12" t="s">
        <v>300</v>
      </c>
      <c r="E75" s="12">
        <v>585.30588</v>
      </c>
      <c r="F75" s="12" t="s">
        <v>448</v>
      </c>
      <c r="G75" s="12" t="s">
        <v>449</v>
      </c>
      <c r="H75" s="12" t="s">
        <v>246</v>
      </c>
      <c r="I75" s="12" t="s">
        <v>247</v>
      </c>
      <c r="J75" s="12" t="s">
        <v>248</v>
      </c>
      <c r="K75" s="12">
        <v>330000</v>
      </c>
      <c r="N75" s="12">
        <v>585.30588</v>
      </c>
      <c r="O75" s="12" t="s">
        <v>249</v>
      </c>
      <c r="P75" s="12" t="s">
        <v>250</v>
      </c>
      <c r="Q75" s="12" t="s">
        <v>450</v>
      </c>
      <c r="R75" s="12">
        <v>60779.299011405143</v>
      </c>
      <c r="S75" s="12">
        <v>60779.299011405143</v>
      </c>
      <c r="T75" s="12">
        <v>35574.481240000001</v>
      </c>
      <c r="U75" s="12">
        <v>60.038247920880309</v>
      </c>
      <c r="V75" s="12">
        <v>60.038247920880309</v>
      </c>
      <c r="W75" s="12">
        <v>60.74</v>
      </c>
      <c r="X75" s="12">
        <v>60.74</v>
      </c>
      <c r="Y75" s="12" t="s">
        <v>256</v>
      </c>
      <c r="Z75" s="12" t="s">
        <v>257</v>
      </c>
      <c r="AA75" s="12" t="s">
        <v>258</v>
      </c>
      <c r="AB75" s="12">
        <v>200000</v>
      </c>
      <c r="AE75" s="12">
        <v>497.51</v>
      </c>
      <c r="AF75" s="12" t="s">
        <v>249</v>
      </c>
      <c r="AG75" s="12" t="s">
        <v>250</v>
      </c>
      <c r="AH75" s="12" t="s">
        <v>255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</row>
    <row r="76" spans="1:56" hidden="1" x14ac:dyDescent="0.25">
      <c r="A76" s="12" t="s">
        <v>240</v>
      </c>
      <c r="B76" s="12" t="s">
        <v>451</v>
      </c>
      <c r="C76" s="12" t="s">
        <v>452</v>
      </c>
      <c r="D76" s="12" t="s">
        <v>271</v>
      </c>
      <c r="E76" s="12">
        <v>204.68412000000001</v>
      </c>
      <c r="F76" s="12" t="s">
        <v>453</v>
      </c>
      <c r="G76" s="12" t="s">
        <v>454</v>
      </c>
      <c r="H76" s="12" t="s">
        <v>246</v>
      </c>
      <c r="I76" s="12" t="s">
        <v>247</v>
      </c>
      <c r="J76" s="12" t="s">
        <v>248</v>
      </c>
      <c r="K76" s="12">
        <v>330000</v>
      </c>
      <c r="N76" s="12">
        <v>204.68412000000001</v>
      </c>
      <c r="O76" s="12" t="s">
        <v>249</v>
      </c>
      <c r="P76" s="12" t="s">
        <v>250</v>
      </c>
      <c r="Q76" s="12" t="s">
        <v>455</v>
      </c>
      <c r="R76" s="12">
        <v>40503.022628571904</v>
      </c>
      <c r="S76" s="12">
        <v>40503.022628571904</v>
      </c>
      <c r="T76" s="12">
        <v>8290.3254500000003</v>
      </c>
      <c r="U76" s="12">
        <v>50.793130520038297</v>
      </c>
      <c r="V76" s="12">
        <v>50.793130520038297</v>
      </c>
      <c r="W76" s="12">
        <v>47.84</v>
      </c>
      <c r="X76" s="12">
        <v>47.84</v>
      </c>
      <c r="Y76" s="12" t="s">
        <v>252</v>
      </c>
      <c r="Z76" s="12" t="s">
        <v>253</v>
      </c>
      <c r="AA76" s="12" t="s">
        <v>254</v>
      </c>
      <c r="AB76" s="12">
        <v>130000</v>
      </c>
      <c r="AE76" s="12">
        <v>173.98150000000001</v>
      </c>
      <c r="AF76" s="12" t="s">
        <v>249</v>
      </c>
      <c r="AG76" s="12" t="s">
        <v>250</v>
      </c>
      <c r="AH76" s="12" t="s">
        <v>255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 t="s">
        <v>256</v>
      </c>
      <c r="AP76" s="12" t="s">
        <v>257</v>
      </c>
      <c r="AQ76" s="12" t="s">
        <v>258</v>
      </c>
      <c r="AR76" s="12">
        <v>200000</v>
      </c>
      <c r="AU76" s="12">
        <v>26.09723</v>
      </c>
      <c r="AV76" s="12" t="s">
        <v>249</v>
      </c>
      <c r="AW76" s="12" t="s">
        <v>250</v>
      </c>
      <c r="AX76" s="12" t="s">
        <v>255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</row>
    <row r="77" spans="1:56" hidden="1" x14ac:dyDescent="0.25">
      <c r="A77" s="12" t="s">
        <v>240</v>
      </c>
      <c r="B77" s="12" t="s">
        <v>451</v>
      </c>
      <c r="C77" s="12" t="s">
        <v>452</v>
      </c>
      <c r="D77" s="12" t="s">
        <v>271</v>
      </c>
      <c r="E77" s="12">
        <v>292.40588000000002</v>
      </c>
      <c r="F77" s="12" t="s">
        <v>453</v>
      </c>
      <c r="G77" s="12" t="s">
        <v>454</v>
      </c>
      <c r="H77" s="12" t="s">
        <v>246</v>
      </c>
      <c r="I77" s="12" t="s">
        <v>247</v>
      </c>
      <c r="J77" s="12" t="s">
        <v>248</v>
      </c>
      <c r="K77" s="12">
        <v>330000</v>
      </c>
      <c r="N77" s="12">
        <v>292.40588000000002</v>
      </c>
      <c r="O77" s="12" t="s">
        <v>249</v>
      </c>
      <c r="P77" s="12" t="s">
        <v>250</v>
      </c>
      <c r="Q77" s="12" t="s">
        <v>455</v>
      </c>
      <c r="R77" s="12">
        <v>40503.022628571904</v>
      </c>
      <c r="S77" s="12">
        <v>40503.022628571904</v>
      </c>
      <c r="T77" s="12">
        <v>11843.32207</v>
      </c>
      <c r="U77" s="12">
        <v>50.793130520038297</v>
      </c>
      <c r="V77" s="12">
        <v>50.793130520038297</v>
      </c>
      <c r="W77" s="12">
        <v>47.84</v>
      </c>
      <c r="X77" s="12">
        <v>47.84</v>
      </c>
      <c r="Y77" s="12" t="s">
        <v>256</v>
      </c>
      <c r="Z77" s="12" t="s">
        <v>257</v>
      </c>
      <c r="AA77" s="12" t="s">
        <v>258</v>
      </c>
      <c r="AB77" s="12">
        <v>200000</v>
      </c>
      <c r="AE77" s="12">
        <v>248.54499999999999</v>
      </c>
      <c r="AF77" s="12" t="s">
        <v>249</v>
      </c>
      <c r="AG77" s="12" t="s">
        <v>250</v>
      </c>
      <c r="AH77" s="12" t="s">
        <v>255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</row>
    <row r="78" spans="1:56" hidden="1" x14ac:dyDescent="0.25">
      <c r="A78" s="12" t="s">
        <v>240</v>
      </c>
      <c r="B78" s="12" t="s">
        <v>456</v>
      </c>
      <c r="C78" s="12" t="s">
        <v>457</v>
      </c>
      <c r="D78" s="12" t="s">
        <v>458</v>
      </c>
      <c r="E78" s="12">
        <v>101.06353</v>
      </c>
      <c r="F78" s="12" t="s">
        <v>459</v>
      </c>
      <c r="G78" s="12" t="s">
        <v>460</v>
      </c>
      <c r="H78" s="12" t="s">
        <v>246</v>
      </c>
      <c r="I78" s="12" t="s">
        <v>247</v>
      </c>
      <c r="J78" s="12" t="s">
        <v>248</v>
      </c>
      <c r="K78" s="12">
        <v>330000</v>
      </c>
      <c r="N78" s="12">
        <v>101.06353</v>
      </c>
      <c r="O78" s="12" t="s">
        <v>249</v>
      </c>
      <c r="P78" s="12" t="s">
        <v>250</v>
      </c>
      <c r="Q78" s="12" t="s">
        <v>461</v>
      </c>
      <c r="R78" s="12">
        <v>110802.4275587075</v>
      </c>
      <c r="S78" s="12">
        <v>110802.4275587075</v>
      </c>
      <c r="T78" s="12">
        <v>11198.0844</v>
      </c>
      <c r="U78" s="12">
        <v>128.58657557875901</v>
      </c>
      <c r="V78" s="12">
        <v>128.58657557875901</v>
      </c>
      <c r="W78" s="12">
        <v>51.7</v>
      </c>
      <c r="X78" s="12">
        <v>51.7</v>
      </c>
      <c r="Y78" s="12" t="s">
        <v>252</v>
      </c>
      <c r="Z78" s="12" t="s">
        <v>253</v>
      </c>
      <c r="AA78" s="12" t="s">
        <v>254</v>
      </c>
      <c r="AB78" s="12">
        <v>130000</v>
      </c>
      <c r="AE78" s="12">
        <v>85.903999999999996</v>
      </c>
      <c r="AF78" s="12" t="s">
        <v>249</v>
      </c>
      <c r="AG78" s="12" t="s">
        <v>250</v>
      </c>
      <c r="AH78" s="12" t="s">
        <v>255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 t="s">
        <v>256</v>
      </c>
      <c r="AP78" s="12" t="s">
        <v>257</v>
      </c>
      <c r="AQ78" s="12" t="s">
        <v>258</v>
      </c>
      <c r="AR78" s="12">
        <v>200000</v>
      </c>
      <c r="AU78" s="12">
        <v>12.8856</v>
      </c>
      <c r="AV78" s="12" t="s">
        <v>249</v>
      </c>
      <c r="AW78" s="12" t="s">
        <v>250</v>
      </c>
      <c r="AX78" s="12" t="s">
        <v>255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</row>
    <row r="79" spans="1:56" hidden="1" x14ac:dyDescent="0.25">
      <c r="A79" s="12" t="s">
        <v>240</v>
      </c>
      <c r="B79" s="12" t="s">
        <v>456</v>
      </c>
      <c r="C79" s="12" t="s">
        <v>457</v>
      </c>
      <c r="D79" s="12" t="s">
        <v>458</v>
      </c>
      <c r="E79" s="12">
        <v>144.37647000000001</v>
      </c>
      <c r="F79" s="12" t="s">
        <v>459</v>
      </c>
      <c r="G79" s="12" t="s">
        <v>460</v>
      </c>
      <c r="H79" s="12" t="s">
        <v>246</v>
      </c>
      <c r="I79" s="12" t="s">
        <v>247</v>
      </c>
      <c r="J79" s="12" t="s">
        <v>248</v>
      </c>
      <c r="K79" s="12">
        <v>330000</v>
      </c>
      <c r="N79" s="12">
        <v>144.37647000000001</v>
      </c>
      <c r="O79" s="12" t="s">
        <v>249</v>
      </c>
      <c r="P79" s="12" t="s">
        <v>250</v>
      </c>
      <c r="Q79" s="12" t="s">
        <v>461</v>
      </c>
      <c r="R79" s="12">
        <v>110802.4275587075</v>
      </c>
      <c r="S79" s="12">
        <v>110802.4275587075</v>
      </c>
      <c r="T79" s="12">
        <v>15997.263419999999</v>
      </c>
      <c r="U79" s="12">
        <v>128.58657557875901</v>
      </c>
      <c r="V79" s="12">
        <v>128.58657557875901</v>
      </c>
      <c r="W79" s="12">
        <v>51.7</v>
      </c>
      <c r="X79" s="12">
        <v>51.7</v>
      </c>
      <c r="Y79" s="12" t="s">
        <v>256</v>
      </c>
      <c r="Z79" s="12" t="s">
        <v>257</v>
      </c>
      <c r="AA79" s="12" t="s">
        <v>258</v>
      </c>
      <c r="AB79" s="12">
        <v>200000</v>
      </c>
      <c r="AE79" s="12">
        <v>122.72</v>
      </c>
      <c r="AF79" s="12" t="s">
        <v>249</v>
      </c>
      <c r="AG79" s="12" t="s">
        <v>250</v>
      </c>
      <c r="AH79" s="12" t="s">
        <v>255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</row>
    <row r="80" spans="1:56" hidden="1" x14ac:dyDescent="0.25">
      <c r="A80" s="12" t="s">
        <v>240</v>
      </c>
      <c r="B80" s="12" t="s">
        <v>125</v>
      </c>
      <c r="C80" s="12" t="s">
        <v>126</v>
      </c>
      <c r="D80" s="12" t="s">
        <v>265</v>
      </c>
      <c r="E80" s="12">
        <v>191.26882000000001</v>
      </c>
      <c r="F80" s="12" t="s">
        <v>462</v>
      </c>
      <c r="G80" s="12" t="s">
        <v>463</v>
      </c>
      <c r="H80" s="12" t="s">
        <v>246</v>
      </c>
      <c r="I80" s="12" t="s">
        <v>247</v>
      </c>
      <c r="J80" s="12" t="s">
        <v>248</v>
      </c>
      <c r="K80" s="12">
        <v>330000</v>
      </c>
      <c r="N80" s="12">
        <v>191.26882000000001</v>
      </c>
      <c r="O80" s="12" t="s">
        <v>249</v>
      </c>
      <c r="P80" s="12" t="s">
        <v>250</v>
      </c>
      <c r="Q80" s="12" t="s">
        <v>464</v>
      </c>
      <c r="R80" s="12">
        <v>85609.442475057032</v>
      </c>
      <c r="S80" s="12">
        <v>85609.442475057032</v>
      </c>
      <c r="T80" s="12">
        <v>16374.41734</v>
      </c>
      <c r="U80" s="12">
        <v>82.978838925008858</v>
      </c>
      <c r="V80" s="12">
        <v>82.978838925008858</v>
      </c>
      <c r="W80" s="12">
        <v>61.9</v>
      </c>
      <c r="X80" s="12">
        <v>61.9</v>
      </c>
      <c r="Y80" s="12" t="s">
        <v>252</v>
      </c>
      <c r="Z80" s="12" t="s">
        <v>253</v>
      </c>
      <c r="AA80" s="12" t="s">
        <v>254</v>
      </c>
      <c r="AB80" s="12">
        <v>130000</v>
      </c>
      <c r="AE80" s="12">
        <v>162.57849999999999</v>
      </c>
      <c r="AF80" s="12" t="s">
        <v>249</v>
      </c>
      <c r="AG80" s="12" t="s">
        <v>250</v>
      </c>
      <c r="AH80" s="12" t="s">
        <v>255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 t="s">
        <v>256</v>
      </c>
      <c r="AP80" s="12" t="s">
        <v>257</v>
      </c>
      <c r="AQ80" s="12" t="s">
        <v>258</v>
      </c>
      <c r="AR80" s="12">
        <v>200000</v>
      </c>
      <c r="AU80" s="12">
        <v>24.386780000000002</v>
      </c>
      <c r="AV80" s="12" t="s">
        <v>249</v>
      </c>
      <c r="AW80" s="12" t="s">
        <v>250</v>
      </c>
      <c r="AX80" s="12" t="s">
        <v>255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</row>
    <row r="81" spans="1:56" hidden="1" x14ac:dyDescent="0.25">
      <c r="A81" s="12" t="s">
        <v>240</v>
      </c>
      <c r="B81" s="12" t="s">
        <v>125</v>
      </c>
      <c r="C81" s="12" t="s">
        <v>126</v>
      </c>
      <c r="D81" s="12" t="s">
        <v>265</v>
      </c>
      <c r="E81" s="12">
        <v>273.24117999999999</v>
      </c>
      <c r="F81" s="12" t="s">
        <v>462</v>
      </c>
      <c r="G81" s="12" t="s">
        <v>463</v>
      </c>
      <c r="H81" s="12" t="s">
        <v>246</v>
      </c>
      <c r="I81" s="12" t="s">
        <v>247</v>
      </c>
      <c r="J81" s="12" t="s">
        <v>248</v>
      </c>
      <c r="K81" s="12">
        <v>330000</v>
      </c>
      <c r="N81" s="12">
        <v>273.24117999999999</v>
      </c>
      <c r="O81" s="12" t="s">
        <v>249</v>
      </c>
      <c r="P81" s="12" t="s">
        <v>250</v>
      </c>
      <c r="Q81" s="12" t="s">
        <v>464</v>
      </c>
      <c r="R81" s="12">
        <v>85609.442475057032</v>
      </c>
      <c r="S81" s="12">
        <v>85609.442475057032</v>
      </c>
      <c r="T81" s="12">
        <v>23392.02478</v>
      </c>
      <c r="U81" s="12">
        <v>82.978838925008858</v>
      </c>
      <c r="V81" s="12">
        <v>82.978838925008858</v>
      </c>
      <c r="W81" s="12">
        <v>61.9</v>
      </c>
      <c r="X81" s="12">
        <v>61.9</v>
      </c>
      <c r="Y81" s="12" t="s">
        <v>256</v>
      </c>
      <c r="Z81" s="12" t="s">
        <v>257</v>
      </c>
      <c r="AA81" s="12" t="s">
        <v>258</v>
      </c>
      <c r="AB81" s="12">
        <v>200000</v>
      </c>
      <c r="AE81" s="12">
        <v>232.255</v>
      </c>
      <c r="AF81" s="12" t="s">
        <v>249</v>
      </c>
      <c r="AG81" s="12" t="s">
        <v>250</v>
      </c>
      <c r="AH81" s="12" t="s">
        <v>255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</row>
    <row r="82" spans="1:56" hidden="1" x14ac:dyDescent="0.25">
      <c r="A82" s="12" t="s">
        <v>240</v>
      </c>
      <c r="B82" s="12" t="s">
        <v>465</v>
      </c>
      <c r="C82" s="12" t="s">
        <v>466</v>
      </c>
      <c r="D82" s="12" t="s">
        <v>312</v>
      </c>
      <c r="E82" s="12">
        <v>49.127650000000003</v>
      </c>
      <c r="F82" s="12" t="s">
        <v>467</v>
      </c>
      <c r="G82" s="12" t="s">
        <v>468</v>
      </c>
      <c r="H82" s="12" t="s">
        <v>246</v>
      </c>
      <c r="I82" s="12" t="s">
        <v>247</v>
      </c>
      <c r="J82" s="12" t="s">
        <v>248</v>
      </c>
      <c r="K82" s="12">
        <v>330000</v>
      </c>
      <c r="N82" s="12">
        <v>49.127650000000003</v>
      </c>
      <c r="O82" s="12" t="s">
        <v>249</v>
      </c>
      <c r="P82" s="12" t="s">
        <v>250</v>
      </c>
      <c r="Q82" s="12" t="s">
        <v>469</v>
      </c>
      <c r="R82" s="12">
        <v>85175.992625672618</v>
      </c>
      <c r="S82" s="12">
        <v>85175.992625672618</v>
      </c>
      <c r="T82" s="12">
        <v>4184.4961000000003</v>
      </c>
      <c r="U82" s="12">
        <v>103.5150255135336</v>
      </c>
      <c r="V82" s="12">
        <v>103.5150255135336</v>
      </c>
      <c r="W82" s="12">
        <v>49.37</v>
      </c>
      <c r="X82" s="12">
        <v>49.37</v>
      </c>
      <c r="Y82" s="12" t="s">
        <v>252</v>
      </c>
      <c r="Z82" s="12" t="s">
        <v>253</v>
      </c>
      <c r="AA82" s="12" t="s">
        <v>254</v>
      </c>
      <c r="AB82" s="12">
        <v>130000</v>
      </c>
      <c r="AE82" s="12">
        <v>41.758499999999998</v>
      </c>
      <c r="AF82" s="12" t="s">
        <v>249</v>
      </c>
      <c r="AG82" s="12" t="s">
        <v>250</v>
      </c>
      <c r="AH82" s="12" t="s">
        <v>255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 t="s">
        <v>256</v>
      </c>
      <c r="AP82" s="12" t="s">
        <v>257</v>
      </c>
      <c r="AQ82" s="12" t="s">
        <v>258</v>
      </c>
      <c r="AR82" s="12">
        <v>200000</v>
      </c>
      <c r="AU82" s="12">
        <v>6.2637799999999997</v>
      </c>
      <c r="AV82" s="12" t="s">
        <v>249</v>
      </c>
      <c r="AW82" s="12" t="s">
        <v>250</v>
      </c>
      <c r="AX82" s="12" t="s">
        <v>255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</row>
    <row r="83" spans="1:56" hidden="1" x14ac:dyDescent="0.25">
      <c r="A83" s="12" t="s">
        <v>240</v>
      </c>
      <c r="B83" s="12" t="s">
        <v>465</v>
      </c>
      <c r="C83" s="12" t="s">
        <v>466</v>
      </c>
      <c r="D83" s="12" t="s">
        <v>312</v>
      </c>
      <c r="E83" s="12">
        <v>70.18235</v>
      </c>
      <c r="F83" s="12" t="s">
        <v>467</v>
      </c>
      <c r="G83" s="12" t="s">
        <v>468</v>
      </c>
      <c r="H83" s="12" t="s">
        <v>246</v>
      </c>
      <c r="I83" s="12" t="s">
        <v>247</v>
      </c>
      <c r="J83" s="12" t="s">
        <v>248</v>
      </c>
      <c r="K83" s="12">
        <v>330000</v>
      </c>
      <c r="N83" s="12">
        <v>70.18235</v>
      </c>
      <c r="O83" s="12" t="s">
        <v>249</v>
      </c>
      <c r="P83" s="12" t="s">
        <v>250</v>
      </c>
      <c r="Q83" s="12" t="s">
        <v>469</v>
      </c>
      <c r="R83" s="12">
        <v>85175.992625672618</v>
      </c>
      <c r="S83" s="12">
        <v>85175.992625672618</v>
      </c>
      <c r="T83" s="12">
        <v>5977.8515799999996</v>
      </c>
      <c r="U83" s="12">
        <v>103.5150255135336</v>
      </c>
      <c r="V83" s="12">
        <v>103.5150255135336</v>
      </c>
      <c r="W83" s="12">
        <v>49.37</v>
      </c>
      <c r="X83" s="12">
        <v>49.37</v>
      </c>
      <c r="Y83" s="12" t="s">
        <v>256</v>
      </c>
      <c r="Z83" s="12" t="s">
        <v>257</v>
      </c>
      <c r="AA83" s="12" t="s">
        <v>258</v>
      </c>
      <c r="AB83" s="12">
        <v>200000</v>
      </c>
      <c r="AE83" s="12">
        <v>59.655000000000001</v>
      </c>
      <c r="AF83" s="12" t="s">
        <v>249</v>
      </c>
      <c r="AG83" s="12" t="s">
        <v>250</v>
      </c>
      <c r="AH83" s="12" t="s">
        <v>255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</row>
    <row r="84" spans="1:56" hidden="1" x14ac:dyDescent="0.25">
      <c r="A84" s="12" t="s">
        <v>240</v>
      </c>
      <c r="B84" s="12" t="s">
        <v>470</v>
      </c>
      <c r="C84" s="12" t="s">
        <v>471</v>
      </c>
      <c r="D84" s="12" t="s">
        <v>322</v>
      </c>
      <c r="E84" s="12">
        <v>233.85353000000001</v>
      </c>
      <c r="F84" s="12" t="s">
        <v>472</v>
      </c>
      <c r="G84" s="12" t="s">
        <v>473</v>
      </c>
      <c r="H84" s="12" t="s">
        <v>246</v>
      </c>
      <c r="I84" s="12" t="s">
        <v>247</v>
      </c>
      <c r="J84" s="12" t="s">
        <v>248</v>
      </c>
      <c r="K84" s="12">
        <v>330000</v>
      </c>
      <c r="N84" s="12">
        <v>233.85353000000001</v>
      </c>
      <c r="O84" s="12" t="s">
        <v>249</v>
      </c>
      <c r="P84" s="12" t="s">
        <v>250</v>
      </c>
      <c r="Q84" s="12" t="s">
        <v>474</v>
      </c>
      <c r="R84" s="12">
        <v>93633.643209037618</v>
      </c>
      <c r="S84" s="12">
        <v>93633.643209037618</v>
      </c>
      <c r="T84" s="12">
        <v>21896.557939999999</v>
      </c>
      <c r="U84" s="12">
        <v>96.912517176030278</v>
      </c>
      <c r="V84" s="12">
        <v>96.912517176030278</v>
      </c>
      <c r="W84" s="12">
        <v>57.97</v>
      </c>
      <c r="X84" s="12">
        <v>57.97</v>
      </c>
      <c r="Y84" s="12" t="s">
        <v>252</v>
      </c>
      <c r="Z84" s="12" t="s">
        <v>253</v>
      </c>
      <c r="AA84" s="12" t="s">
        <v>254</v>
      </c>
      <c r="AB84" s="12">
        <v>130000</v>
      </c>
      <c r="AE84" s="12">
        <v>198.77549999999999</v>
      </c>
      <c r="AF84" s="12" t="s">
        <v>249</v>
      </c>
      <c r="AG84" s="12" t="s">
        <v>250</v>
      </c>
      <c r="AH84" s="12" t="s">
        <v>255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 t="s">
        <v>256</v>
      </c>
      <c r="AP84" s="12" t="s">
        <v>257</v>
      </c>
      <c r="AQ84" s="12" t="s">
        <v>258</v>
      </c>
      <c r="AR84" s="12">
        <v>200000</v>
      </c>
      <c r="AU84" s="12">
        <v>29.816330000000001</v>
      </c>
      <c r="AV84" s="12" t="s">
        <v>249</v>
      </c>
      <c r="AW84" s="12" t="s">
        <v>250</v>
      </c>
      <c r="AX84" s="12" t="s">
        <v>255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</row>
    <row r="85" spans="1:56" hidden="1" x14ac:dyDescent="0.25">
      <c r="A85" s="12" t="s">
        <v>240</v>
      </c>
      <c r="B85" s="12" t="s">
        <v>470</v>
      </c>
      <c r="C85" s="12" t="s">
        <v>471</v>
      </c>
      <c r="D85" s="12" t="s">
        <v>322</v>
      </c>
      <c r="E85" s="12">
        <v>334.07646999999997</v>
      </c>
      <c r="F85" s="12" t="s">
        <v>472</v>
      </c>
      <c r="G85" s="12" t="s">
        <v>473</v>
      </c>
      <c r="H85" s="12" t="s">
        <v>246</v>
      </c>
      <c r="I85" s="12" t="s">
        <v>247</v>
      </c>
      <c r="J85" s="12" t="s">
        <v>248</v>
      </c>
      <c r="K85" s="12">
        <v>330000</v>
      </c>
      <c r="N85" s="12">
        <v>334.07646999999997</v>
      </c>
      <c r="O85" s="12" t="s">
        <v>249</v>
      </c>
      <c r="P85" s="12" t="s">
        <v>250</v>
      </c>
      <c r="Q85" s="12" t="s">
        <v>474</v>
      </c>
      <c r="R85" s="12">
        <v>93633.643209037618</v>
      </c>
      <c r="S85" s="12">
        <v>93633.643209037618</v>
      </c>
      <c r="T85" s="12">
        <v>31280.797050000001</v>
      </c>
      <c r="U85" s="12">
        <v>96.912517176030278</v>
      </c>
      <c r="V85" s="12">
        <v>96.912517176030278</v>
      </c>
      <c r="W85" s="12">
        <v>57.97</v>
      </c>
      <c r="X85" s="12">
        <v>57.97</v>
      </c>
      <c r="Y85" s="12" t="s">
        <v>256</v>
      </c>
      <c r="Z85" s="12" t="s">
        <v>257</v>
      </c>
      <c r="AA85" s="12" t="s">
        <v>258</v>
      </c>
      <c r="AB85" s="12">
        <v>200000</v>
      </c>
      <c r="AE85" s="12">
        <v>283.96499999999997</v>
      </c>
      <c r="AF85" s="12" t="s">
        <v>249</v>
      </c>
      <c r="AG85" s="12" t="s">
        <v>250</v>
      </c>
      <c r="AH85" s="12" t="s">
        <v>255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</row>
    <row r="86" spans="1:56" hidden="1" x14ac:dyDescent="0.25">
      <c r="A86" s="12" t="s">
        <v>240</v>
      </c>
      <c r="B86" s="12" t="s">
        <v>475</v>
      </c>
      <c r="C86" s="12" t="s">
        <v>476</v>
      </c>
      <c r="D86" s="12" t="s">
        <v>386</v>
      </c>
      <c r="E86" s="12">
        <v>314.66647</v>
      </c>
      <c r="F86" s="12" t="s">
        <v>477</v>
      </c>
      <c r="G86" s="12" t="s">
        <v>478</v>
      </c>
      <c r="H86" s="12" t="s">
        <v>246</v>
      </c>
      <c r="I86" s="12" t="s">
        <v>247</v>
      </c>
      <c r="J86" s="12" t="s">
        <v>248</v>
      </c>
      <c r="K86" s="12">
        <v>330000</v>
      </c>
      <c r="N86" s="12">
        <v>314.66647</v>
      </c>
      <c r="O86" s="12" t="s">
        <v>249</v>
      </c>
      <c r="P86" s="12" t="s">
        <v>250</v>
      </c>
      <c r="Q86" s="12" t="s">
        <v>479</v>
      </c>
      <c r="R86" s="12">
        <v>95803.586801381825</v>
      </c>
      <c r="S86" s="12">
        <v>95803.586801381825</v>
      </c>
      <c r="T86" s="12">
        <v>30146.176530000001</v>
      </c>
      <c r="U86" s="12">
        <v>95.126189187719476</v>
      </c>
      <c r="V86" s="12">
        <v>95.126189187719476</v>
      </c>
      <c r="W86" s="12">
        <v>60.43</v>
      </c>
      <c r="X86" s="12">
        <v>60.43</v>
      </c>
      <c r="Y86" s="12" t="s">
        <v>252</v>
      </c>
      <c r="Z86" s="12" t="s">
        <v>253</v>
      </c>
      <c r="AA86" s="12" t="s">
        <v>254</v>
      </c>
      <c r="AB86" s="12">
        <v>130000</v>
      </c>
      <c r="AE86" s="12">
        <v>267.4665</v>
      </c>
      <c r="AF86" s="12" t="s">
        <v>249</v>
      </c>
      <c r="AG86" s="12" t="s">
        <v>250</v>
      </c>
      <c r="AH86" s="12" t="s">
        <v>255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 t="s">
        <v>256</v>
      </c>
      <c r="AP86" s="12" t="s">
        <v>257</v>
      </c>
      <c r="AQ86" s="12" t="s">
        <v>258</v>
      </c>
      <c r="AR86" s="12">
        <v>200000</v>
      </c>
      <c r="AU86" s="12">
        <v>40.119979999999998</v>
      </c>
      <c r="AV86" s="12" t="s">
        <v>249</v>
      </c>
      <c r="AW86" s="12" t="s">
        <v>250</v>
      </c>
      <c r="AX86" s="12" t="s">
        <v>255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</row>
    <row r="87" spans="1:56" hidden="1" x14ac:dyDescent="0.25">
      <c r="A87" s="12" t="s">
        <v>240</v>
      </c>
      <c r="B87" s="12" t="s">
        <v>475</v>
      </c>
      <c r="C87" s="12" t="s">
        <v>476</v>
      </c>
      <c r="D87" s="12" t="s">
        <v>386</v>
      </c>
      <c r="E87" s="12">
        <v>449.52352999999999</v>
      </c>
      <c r="F87" s="12" t="s">
        <v>477</v>
      </c>
      <c r="G87" s="12" t="s">
        <v>478</v>
      </c>
      <c r="H87" s="12" t="s">
        <v>246</v>
      </c>
      <c r="I87" s="12" t="s">
        <v>247</v>
      </c>
      <c r="J87" s="12" t="s">
        <v>248</v>
      </c>
      <c r="K87" s="12">
        <v>330000</v>
      </c>
      <c r="N87" s="12">
        <v>449.52352999999999</v>
      </c>
      <c r="O87" s="12" t="s">
        <v>249</v>
      </c>
      <c r="P87" s="12" t="s">
        <v>250</v>
      </c>
      <c r="Q87" s="12" t="s">
        <v>479</v>
      </c>
      <c r="R87" s="12">
        <v>95803.586801381825</v>
      </c>
      <c r="S87" s="12">
        <v>95803.586801381825</v>
      </c>
      <c r="T87" s="12">
        <v>43065.966469999999</v>
      </c>
      <c r="U87" s="12">
        <v>95.126189187719476</v>
      </c>
      <c r="V87" s="12">
        <v>95.126189187719476</v>
      </c>
      <c r="W87" s="12">
        <v>60.43</v>
      </c>
      <c r="X87" s="12">
        <v>60.43</v>
      </c>
      <c r="Y87" s="12" t="s">
        <v>256</v>
      </c>
      <c r="Z87" s="12" t="s">
        <v>257</v>
      </c>
      <c r="AA87" s="12" t="s">
        <v>258</v>
      </c>
      <c r="AB87" s="12">
        <v>200000</v>
      </c>
      <c r="AE87" s="12">
        <v>382.09500000000003</v>
      </c>
      <c r="AF87" s="12" t="s">
        <v>249</v>
      </c>
      <c r="AG87" s="12" t="s">
        <v>250</v>
      </c>
      <c r="AH87" s="12" t="s">
        <v>255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</row>
    <row r="88" spans="1:56" hidden="1" x14ac:dyDescent="0.25">
      <c r="A88" s="12" t="s">
        <v>240</v>
      </c>
      <c r="B88" s="12" t="s">
        <v>480</v>
      </c>
      <c r="C88" s="12" t="s">
        <v>481</v>
      </c>
      <c r="D88" s="12" t="s">
        <v>322</v>
      </c>
      <c r="E88" s="12">
        <v>107.34294</v>
      </c>
      <c r="F88" s="12" t="s">
        <v>482</v>
      </c>
      <c r="G88" s="12" t="s">
        <v>483</v>
      </c>
      <c r="H88" s="12" t="s">
        <v>246</v>
      </c>
      <c r="I88" s="12" t="s">
        <v>247</v>
      </c>
      <c r="J88" s="12" t="s">
        <v>248</v>
      </c>
      <c r="K88" s="12">
        <v>330000</v>
      </c>
      <c r="N88" s="12">
        <v>107.34294</v>
      </c>
      <c r="O88" s="12" t="s">
        <v>249</v>
      </c>
      <c r="P88" s="12" t="s">
        <v>250</v>
      </c>
      <c r="Q88" s="12" t="s">
        <v>484</v>
      </c>
      <c r="R88" s="12">
        <v>100959.3986391113</v>
      </c>
      <c r="S88" s="12">
        <v>100959.3986391113</v>
      </c>
      <c r="T88" s="12">
        <v>10837.27879</v>
      </c>
      <c r="U88" s="12">
        <v>103.47085279658739</v>
      </c>
      <c r="V88" s="12">
        <v>103.47085279658739</v>
      </c>
      <c r="W88" s="12">
        <v>58.54</v>
      </c>
      <c r="X88" s="12">
        <v>58.54</v>
      </c>
      <c r="Y88" s="12" t="s">
        <v>252</v>
      </c>
      <c r="Z88" s="12" t="s">
        <v>253</v>
      </c>
      <c r="AA88" s="12" t="s">
        <v>254</v>
      </c>
      <c r="AB88" s="12">
        <v>130000</v>
      </c>
      <c r="AE88" s="12">
        <v>91.241500000000002</v>
      </c>
      <c r="AF88" s="12" t="s">
        <v>249</v>
      </c>
      <c r="AG88" s="12" t="s">
        <v>250</v>
      </c>
      <c r="AH88" s="12" t="s">
        <v>255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 t="s">
        <v>256</v>
      </c>
      <c r="AP88" s="12" t="s">
        <v>257</v>
      </c>
      <c r="AQ88" s="12" t="s">
        <v>258</v>
      </c>
      <c r="AR88" s="12">
        <v>200000</v>
      </c>
      <c r="AU88" s="12">
        <v>13.68623</v>
      </c>
      <c r="AV88" s="12" t="s">
        <v>249</v>
      </c>
      <c r="AW88" s="12" t="s">
        <v>250</v>
      </c>
      <c r="AX88" s="12" t="s">
        <v>255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</row>
    <row r="89" spans="1:56" hidden="1" x14ac:dyDescent="0.25">
      <c r="A89" s="12" t="s">
        <v>240</v>
      </c>
      <c r="B89" s="12" t="s">
        <v>480</v>
      </c>
      <c r="C89" s="12" t="s">
        <v>481</v>
      </c>
      <c r="D89" s="12" t="s">
        <v>322</v>
      </c>
      <c r="E89" s="12">
        <v>153.34706</v>
      </c>
      <c r="F89" s="12" t="s">
        <v>482</v>
      </c>
      <c r="G89" s="12" t="s">
        <v>483</v>
      </c>
      <c r="H89" s="12" t="s">
        <v>246</v>
      </c>
      <c r="I89" s="12" t="s">
        <v>247</v>
      </c>
      <c r="J89" s="12" t="s">
        <v>248</v>
      </c>
      <c r="K89" s="12">
        <v>330000</v>
      </c>
      <c r="N89" s="12">
        <v>153.34706</v>
      </c>
      <c r="O89" s="12" t="s">
        <v>249</v>
      </c>
      <c r="P89" s="12" t="s">
        <v>250</v>
      </c>
      <c r="Q89" s="12" t="s">
        <v>484</v>
      </c>
      <c r="R89" s="12">
        <v>100959.3986391113</v>
      </c>
      <c r="S89" s="12">
        <v>100959.3986391113</v>
      </c>
      <c r="T89" s="12">
        <v>15481.82684</v>
      </c>
      <c r="U89" s="12">
        <v>103.47085279658739</v>
      </c>
      <c r="V89" s="12">
        <v>103.47085279658739</v>
      </c>
      <c r="W89" s="12">
        <v>58.54</v>
      </c>
      <c r="X89" s="12">
        <v>58.54</v>
      </c>
      <c r="Y89" s="12" t="s">
        <v>256</v>
      </c>
      <c r="Z89" s="12" t="s">
        <v>257</v>
      </c>
      <c r="AA89" s="12" t="s">
        <v>258</v>
      </c>
      <c r="AB89" s="12">
        <v>200000</v>
      </c>
      <c r="AE89" s="12">
        <v>130.345</v>
      </c>
      <c r="AF89" s="12" t="s">
        <v>249</v>
      </c>
      <c r="AG89" s="12" t="s">
        <v>250</v>
      </c>
      <c r="AH89" s="12" t="s">
        <v>255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</row>
    <row r="90" spans="1:56" hidden="1" x14ac:dyDescent="0.25">
      <c r="A90" s="12" t="s">
        <v>240</v>
      </c>
      <c r="B90" s="12" t="s">
        <v>485</v>
      </c>
      <c r="C90" s="12" t="s">
        <v>486</v>
      </c>
      <c r="D90" s="12" t="s">
        <v>271</v>
      </c>
      <c r="E90" s="12">
        <v>92.951759999999993</v>
      </c>
      <c r="F90" s="12" t="s">
        <v>487</v>
      </c>
      <c r="G90" s="12" t="s">
        <v>488</v>
      </c>
      <c r="H90" s="12" t="s">
        <v>246</v>
      </c>
      <c r="I90" s="12" t="s">
        <v>247</v>
      </c>
      <c r="J90" s="12" t="s">
        <v>248</v>
      </c>
      <c r="K90" s="12">
        <v>330000</v>
      </c>
      <c r="N90" s="12">
        <v>92.951759999999993</v>
      </c>
      <c r="O90" s="12" t="s">
        <v>249</v>
      </c>
      <c r="P90" s="12" t="s">
        <v>250</v>
      </c>
      <c r="Q90" s="12" t="s">
        <v>489</v>
      </c>
      <c r="R90" s="12">
        <v>57186.046215590257</v>
      </c>
      <c r="S90" s="12">
        <v>57186.046215590257</v>
      </c>
      <c r="T90" s="12">
        <v>5315.5439100000003</v>
      </c>
      <c r="U90" s="12">
        <v>82.202496664343755</v>
      </c>
      <c r="V90" s="12">
        <v>82.202496664343755</v>
      </c>
      <c r="W90" s="12">
        <v>41.74</v>
      </c>
      <c r="X90" s="12">
        <v>41.74</v>
      </c>
      <c r="Y90" s="12" t="s">
        <v>252</v>
      </c>
      <c r="Z90" s="12" t="s">
        <v>253</v>
      </c>
      <c r="AA90" s="12" t="s">
        <v>254</v>
      </c>
      <c r="AB90" s="12">
        <v>130000</v>
      </c>
      <c r="AE90" s="12">
        <v>79.009</v>
      </c>
      <c r="AF90" s="12" t="s">
        <v>249</v>
      </c>
      <c r="AG90" s="12" t="s">
        <v>250</v>
      </c>
      <c r="AH90" s="12" t="s">
        <v>255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 t="s">
        <v>256</v>
      </c>
      <c r="AP90" s="12" t="s">
        <v>257</v>
      </c>
      <c r="AQ90" s="12" t="s">
        <v>258</v>
      </c>
      <c r="AR90" s="12">
        <v>200000</v>
      </c>
      <c r="AU90" s="12">
        <v>11.85135</v>
      </c>
      <c r="AV90" s="12" t="s">
        <v>249</v>
      </c>
      <c r="AW90" s="12" t="s">
        <v>250</v>
      </c>
      <c r="AX90" s="12" t="s">
        <v>255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</row>
    <row r="91" spans="1:56" hidden="1" x14ac:dyDescent="0.25">
      <c r="A91" s="12" t="s">
        <v>240</v>
      </c>
      <c r="B91" s="12" t="s">
        <v>485</v>
      </c>
      <c r="C91" s="12" t="s">
        <v>486</v>
      </c>
      <c r="D91" s="12" t="s">
        <v>271</v>
      </c>
      <c r="E91" s="12">
        <v>132.78824</v>
      </c>
      <c r="F91" s="12" t="s">
        <v>487</v>
      </c>
      <c r="G91" s="12" t="s">
        <v>488</v>
      </c>
      <c r="H91" s="12" t="s">
        <v>246</v>
      </c>
      <c r="I91" s="12" t="s">
        <v>247</v>
      </c>
      <c r="J91" s="12" t="s">
        <v>248</v>
      </c>
      <c r="K91" s="12">
        <v>330000</v>
      </c>
      <c r="N91" s="12">
        <v>132.78824</v>
      </c>
      <c r="O91" s="12" t="s">
        <v>249</v>
      </c>
      <c r="P91" s="12" t="s">
        <v>250</v>
      </c>
      <c r="Q91" s="12" t="s">
        <v>489</v>
      </c>
      <c r="R91" s="12">
        <v>57186.046215590257</v>
      </c>
      <c r="S91" s="12">
        <v>57186.046215590257</v>
      </c>
      <c r="T91" s="12">
        <v>7593.6341599999996</v>
      </c>
      <c r="U91" s="12">
        <v>82.202496664343755</v>
      </c>
      <c r="V91" s="12">
        <v>82.202496664343755</v>
      </c>
      <c r="W91" s="12">
        <v>41.74</v>
      </c>
      <c r="X91" s="12">
        <v>41.74</v>
      </c>
      <c r="Y91" s="12" t="s">
        <v>256</v>
      </c>
      <c r="Z91" s="12" t="s">
        <v>257</v>
      </c>
      <c r="AA91" s="12" t="s">
        <v>258</v>
      </c>
      <c r="AB91" s="12">
        <v>200000</v>
      </c>
      <c r="AE91" s="12">
        <v>112.87</v>
      </c>
      <c r="AF91" s="12" t="s">
        <v>249</v>
      </c>
      <c r="AG91" s="12" t="s">
        <v>250</v>
      </c>
      <c r="AH91" s="12" t="s">
        <v>255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</row>
    <row r="92" spans="1:56" hidden="1" x14ac:dyDescent="0.25">
      <c r="A92" s="12" t="s">
        <v>240</v>
      </c>
      <c r="B92" s="12" t="s">
        <v>490</v>
      </c>
      <c r="C92" s="12" t="s">
        <v>491</v>
      </c>
      <c r="D92" s="12" t="s">
        <v>372</v>
      </c>
      <c r="E92" s="12">
        <v>45.726469999999999</v>
      </c>
      <c r="F92" s="12" t="s">
        <v>492</v>
      </c>
      <c r="G92" s="12" t="s">
        <v>493</v>
      </c>
      <c r="H92" s="12" t="s">
        <v>246</v>
      </c>
      <c r="I92" s="12" t="s">
        <v>247</v>
      </c>
      <c r="J92" s="12" t="s">
        <v>248</v>
      </c>
      <c r="K92" s="12">
        <v>330000</v>
      </c>
      <c r="N92" s="12">
        <v>45.726469999999999</v>
      </c>
      <c r="O92" s="12" t="s">
        <v>249</v>
      </c>
      <c r="P92" s="12" t="s">
        <v>250</v>
      </c>
      <c r="Q92" s="12" t="s">
        <v>494</v>
      </c>
      <c r="R92" s="12">
        <v>106610.79220991911</v>
      </c>
      <c r="S92" s="12">
        <v>106610.79220991911</v>
      </c>
      <c r="T92" s="12">
        <v>4874.9352500000005</v>
      </c>
      <c r="U92" s="12">
        <v>118.2166272342417</v>
      </c>
      <c r="V92" s="12">
        <v>118.2166272342417</v>
      </c>
      <c r="W92" s="12">
        <v>54.11</v>
      </c>
      <c r="X92" s="12">
        <v>54.11</v>
      </c>
      <c r="Y92" s="12" t="s">
        <v>252</v>
      </c>
      <c r="Z92" s="12" t="s">
        <v>253</v>
      </c>
      <c r="AA92" s="12" t="s">
        <v>254</v>
      </c>
      <c r="AB92" s="12">
        <v>130000</v>
      </c>
      <c r="AE92" s="12">
        <v>38.8675</v>
      </c>
      <c r="AF92" s="12" t="s">
        <v>249</v>
      </c>
      <c r="AG92" s="12" t="s">
        <v>250</v>
      </c>
      <c r="AH92" s="12" t="s">
        <v>255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 t="s">
        <v>256</v>
      </c>
      <c r="AP92" s="12" t="s">
        <v>257</v>
      </c>
      <c r="AQ92" s="12" t="s">
        <v>258</v>
      </c>
      <c r="AR92" s="12">
        <v>200000</v>
      </c>
      <c r="AU92" s="12">
        <v>5.8301299999999996</v>
      </c>
      <c r="AV92" s="12" t="s">
        <v>249</v>
      </c>
      <c r="AW92" s="12" t="s">
        <v>250</v>
      </c>
      <c r="AX92" s="12" t="s">
        <v>255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</row>
    <row r="93" spans="1:56" hidden="1" x14ac:dyDescent="0.25">
      <c r="A93" s="12" t="s">
        <v>240</v>
      </c>
      <c r="B93" s="12" t="s">
        <v>490</v>
      </c>
      <c r="C93" s="12" t="s">
        <v>491</v>
      </c>
      <c r="D93" s="12" t="s">
        <v>372</v>
      </c>
      <c r="E93" s="12">
        <v>65.323530000000005</v>
      </c>
      <c r="F93" s="12" t="s">
        <v>492</v>
      </c>
      <c r="G93" s="12" t="s">
        <v>493</v>
      </c>
      <c r="H93" s="12" t="s">
        <v>246</v>
      </c>
      <c r="I93" s="12" t="s">
        <v>247</v>
      </c>
      <c r="J93" s="12" t="s">
        <v>248</v>
      </c>
      <c r="K93" s="12">
        <v>330000</v>
      </c>
      <c r="N93" s="12">
        <v>65.323530000000005</v>
      </c>
      <c r="O93" s="12" t="s">
        <v>249</v>
      </c>
      <c r="P93" s="12" t="s">
        <v>250</v>
      </c>
      <c r="Q93" s="12" t="s">
        <v>494</v>
      </c>
      <c r="R93" s="12">
        <v>106610.79220991911</v>
      </c>
      <c r="S93" s="12">
        <v>106610.79220991911</v>
      </c>
      <c r="T93" s="12">
        <v>6964.1932200000001</v>
      </c>
      <c r="U93" s="12">
        <v>118.2166272342417</v>
      </c>
      <c r="V93" s="12">
        <v>118.2166272342417</v>
      </c>
      <c r="W93" s="12">
        <v>54.11</v>
      </c>
      <c r="X93" s="12">
        <v>54.11</v>
      </c>
      <c r="Y93" s="12" t="s">
        <v>256</v>
      </c>
      <c r="Z93" s="12" t="s">
        <v>257</v>
      </c>
      <c r="AA93" s="12" t="s">
        <v>258</v>
      </c>
      <c r="AB93" s="12">
        <v>200000</v>
      </c>
      <c r="AE93" s="12">
        <v>55.524999999999999</v>
      </c>
      <c r="AF93" s="12" t="s">
        <v>249</v>
      </c>
      <c r="AG93" s="12" t="s">
        <v>250</v>
      </c>
      <c r="AH93" s="12" t="s">
        <v>255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</row>
    <row r="94" spans="1:56" hidden="1" x14ac:dyDescent="0.25">
      <c r="A94" s="12" t="s">
        <v>240</v>
      </c>
      <c r="B94" s="12" t="s">
        <v>495</v>
      </c>
      <c r="C94" s="12" t="s">
        <v>496</v>
      </c>
      <c r="D94" s="12" t="s">
        <v>344</v>
      </c>
      <c r="E94" s="12">
        <v>183.01293999999999</v>
      </c>
      <c r="F94" s="12" t="s">
        <v>497</v>
      </c>
      <c r="G94" s="12" t="s">
        <v>498</v>
      </c>
      <c r="H94" s="12" t="s">
        <v>246</v>
      </c>
      <c r="I94" s="12" t="s">
        <v>247</v>
      </c>
      <c r="J94" s="12" t="s">
        <v>248</v>
      </c>
      <c r="K94" s="12">
        <v>330000</v>
      </c>
      <c r="N94" s="12">
        <v>183.01293999999999</v>
      </c>
      <c r="O94" s="12" t="s">
        <v>249</v>
      </c>
      <c r="P94" s="12" t="s">
        <v>250</v>
      </c>
      <c r="Q94" s="12" t="s">
        <v>499</v>
      </c>
      <c r="R94" s="12">
        <v>139073.94552087859</v>
      </c>
      <c r="S94" s="12">
        <v>139073.94552087859</v>
      </c>
      <c r="T94" s="12">
        <v>25452.33181</v>
      </c>
      <c r="U94" s="12">
        <v>136.6278956216926</v>
      </c>
      <c r="V94" s="12">
        <v>136.6278956216926</v>
      </c>
      <c r="W94" s="12">
        <v>61.07</v>
      </c>
      <c r="X94" s="12">
        <v>61.07</v>
      </c>
      <c r="Y94" s="12" t="s">
        <v>252</v>
      </c>
      <c r="Z94" s="12" t="s">
        <v>253</v>
      </c>
      <c r="AA94" s="12" t="s">
        <v>254</v>
      </c>
      <c r="AB94" s="12">
        <v>130000</v>
      </c>
      <c r="AE94" s="12">
        <v>155.56100000000001</v>
      </c>
      <c r="AF94" s="12" t="s">
        <v>249</v>
      </c>
      <c r="AG94" s="12" t="s">
        <v>250</v>
      </c>
      <c r="AH94" s="12" t="s">
        <v>255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 t="s">
        <v>256</v>
      </c>
      <c r="AP94" s="12" t="s">
        <v>257</v>
      </c>
      <c r="AQ94" s="12" t="s">
        <v>258</v>
      </c>
      <c r="AR94" s="12">
        <v>200000</v>
      </c>
      <c r="AU94" s="12">
        <v>23.334150000000001</v>
      </c>
      <c r="AV94" s="12" t="s">
        <v>249</v>
      </c>
      <c r="AW94" s="12" t="s">
        <v>250</v>
      </c>
      <c r="AX94" s="12" t="s">
        <v>255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</row>
    <row r="95" spans="1:56" hidden="1" x14ac:dyDescent="0.25">
      <c r="A95" s="12" t="s">
        <v>240</v>
      </c>
      <c r="B95" s="12" t="s">
        <v>495</v>
      </c>
      <c r="C95" s="12" t="s">
        <v>496</v>
      </c>
      <c r="D95" s="12" t="s">
        <v>344</v>
      </c>
      <c r="E95" s="12">
        <v>261.44706000000002</v>
      </c>
      <c r="F95" s="12" t="s">
        <v>497</v>
      </c>
      <c r="G95" s="12" t="s">
        <v>498</v>
      </c>
      <c r="H95" s="12" t="s">
        <v>246</v>
      </c>
      <c r="I95" s="12" t="s">
        <v>247</v>
      </c>
      <c r="J95" s="12" t="s">
        <v>248</v>
      </c>
      <c r="K95" s="12">
        <v>330000</v>
      </c>
      <c r="N95" s="12">
        <v>261.44706000000002</v>
      </c>
      <c r="O95" s="12" t="s">
        <v>249</v>
      </c>
      <c r="P95" s="12" t="s">
        <v>250</v>
      </c>
      <c r="Q95" s="12" t="s">
        <v>499</v>
      </c>
      <c r="R95" s="12">
        <v>139073.94552087859</v>
      </c>
      <c r="S95" s="12">
        <v>139073.94552087859</v>
      </c>
      <c r="T95" s="12">
        <v>36360.474020000001</v>
      </c>
      <c r="U95" s="12">
        <v>136.6278956216926</v>
      </c>
      <c r="V95" s="12">
        <v>136.6278956216926</v>
      </c>
      <c r="W95" s="12">
        <v>61.07</v>
      </c>
      <c r="X95" s="12">
        <v>61.07</v>
      </c>
      <c r="Y95" s="12" t="s">
        <v>256</v>
      </c>
      <c r="Z95" s="12" t="s">
        <v>257</v>
      </c>
      <c r="AA95" s="12" t="s">
        <v>258</v>
      </c>
      <c r="AB95" s="12">
        <v>200000</v>
      </c>
      <c r="AE95" s="12">
        <v>222.23</v>
      </c>
      <c r="AF95" s="12" t="s">
        <v>249</v>
      </c>
      <c r="AG95" s="12" t="s">
        <v>250</v>
      </c>
      <c r="AH95" s="12" t="s">
        <v>255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</row>
    <row r="96" spans="1:56" hidden="1" x14ac:dyDescent="0.25">
      <c r="A96" s="12" t="s">
        <v>240</v>
      </c>
      <c r="B96" s="12" t="s">
        <v>500</v>
      </c>
      <c r="C96" s="12" t="s">
        <v>501</v>
      </c>
      <c r="D96" s="12" t="s">
        <v>277</v>
      </c>
      <c r="E96" s="12">
        <v>176.25175999999999</v>
      </c>
      <c r="F96" s="12" t="s">
        <v>502</v>
      </c>
      <c r="G96" s="12" t="s">
        <v>503</v>
      </c>
      <c r="H96" s="12" t="s">
        <v>246</v>
      </c>
      <c r="I96" s="12" t="s">
        <v>247</v>
      </c>
      <c r="J96" s="12" t="s">
        <v>248</v>
      </c>
      <c r="K96" s="12">
        <v>330000</v>
      </c>
      <c r="N96" s="12">
        <v>176.25175999999999</v>
      </c>
      <c r="O96" s="12" t="s">
        <v>249</v>
      </c>
      <c r="P96" s="12" t="s">
        <v>250</v>
      </c>
      <c r="Q96" s="12" t="s">
        <v>504</v>
      </c>
      <c r="R96" s="12">
        <v>42043.702425013413</v>
      </c>
      <c r="S96" s="12">
        <v>42043.702425013413</v>
      </c>
      <c r="T96" s="12">
        <v>7410.27675</v>
      </c>
      <c r="U96" s="12">
        <v>48.662773955824278</v>
      </c>
      <c r="V96" s="12">
        <v>48.662773955824278</v>
      </c>
      <c r="W96" s="12">
        <v>51.84</v>
      </c>
      <c r="X96" s="12">
        <v>51.84</v>
      </c>
      <c r="Y96" s="12" t="s">
        <v>252</v>
      </c>
      <c r="Z96" s="12" t="s">
        <v>253</v>
      </c>
      <c r="AA96" s="12" t="s">
        <v>254</v>
      </c>
      <c r="AB96" s="12">
        <v>130000</v>
      </c>
      <c r="AE96" s="12">
        <v>149.81399999999999</v>
      </c>
      <c r="AF96" s="12" t="s">
        <v>249</v>
      </c>
      <c r="AG96" s="12" t="s">
        <v>250</v>
      </c>
      <c r="AH96" s="12" t="s">
        <v>255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 t="s">
        <v>256</v>
      </c>
      <c r="AP96" s="12" t="s">
        <v>257</v>
      </c>
      <c r="AQ96" s="12" t="s">
        <v>258</v>
      </c>
      <c r="AR96" s="12">
        <v>200000</v>
      </c>
      <c r="AU96" s="12">
        <v>22.472100000000001</v>
      </c>
      <c r="AV96" s="12" t="s">
        <v>249</v>
      </c>
      <c r="AW96" s="12" t="s">
        <v>250</v>
      </c>
      <c r="AX96" s="12" t="s">
        <v>255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</row>
    <row r="97" spans="1:56" hidden="1" x14ac:dyDescent="0.25">
      <c r="A97" s="12" t="s">
        <v>240</v>
      </c>
      <c r="B97" s="12" t="s">
        <v>500</v>
      </c>
      <c r="C97" s="12" t="s">
        <v>501</v>
      </c>
      <c r="D97" s="12" t="s">
        <v>277</v>
      </c>
      <c r="E97" s="12">
        <v>251.78824</v>
      </c>
      <c r="F97" s="12" t="s">
        <v>502</v>
      </c>
      <c r="G97" s="12" t="s">
        <v>503</v>
      </c>
      <c r="H97" s="12" t="s">
        <v>246</v>
      </c>
      <c r="I97" s="12" t="s">
        <v>247</v>
      </c>
      <c r="J97" s="12" t="s">
        <v>248</v>
      </c>
      <c r="K97" s="12">
        <v>330000</v>
      </c>
      <c r="N97" s="12">
        <v>251.78824</v>
      </c>
      <c r="O97" s="12" t="s">
        <v>249</v>
      </c>
      <c r="P97" s="12" t="s">
        <v>250</v>
      </c>
      <c r="Q97" s="12" t="s">
        <v>504</v>
      </c>
      <c r="R97" s="12">
        <v>42043.702425013413</v>
      </c>
      <c r="S97" s="12">
        <v>42043.702425013413</v>
      </c>
      <c r="T97" s="12">
        <v>10586.109640000001</v>
      </c>
      <c r="U97" s="12">
        <v>48.662773955824278</v>
      </c>
      <c r="V97" s="12">
        <v>48.662773955824278</v>
      </c>
      <c r="W97" s="12">
        <v>51.84</v>
      </c>
      <c r="X97" s="12">
        <v>51.84</v>
      </c>
      <c r="Y97" s="12" t="s">
        <v>256</v>
      </c>
      <c r="Z97" s="12" t="s">
        <v>257</v>
      </c>
      <c r="AA97" s="12" t="s">
        <v>258</v>
      </c>
      <c r="AB97" s="12">
        <v>200000</v>
      </c>
      <c r="AE97" s="12">
        <v>214.02</v>
      </c>
      <c r="AF97" s="12" t="s">
        <v>249</v>
      </c>
      <c r="AG97" s="12" t="s">
        <v>250</v>
      </c>
      <c r="AH97" s="12" t="s">
        <v>255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</row>
    <row r="98" spans="1:56" hidden="1" x14ac:dyDescent="0.25">
      <c r="A98" s="12" t="s">
        <v>240</v>
      </c>
      <c r="B98" s="12" t="s">
        <v>505</v>
      </c>
      <c r="C98" s="12" t="s">
        <v>506</v>
      </c>
      <c r="D98" s="12" t="s">
        <v>277</v>
      </c>
      <c r="E98" s="12">
        <v>162.97235000000001</v>
      </c>
      <c r="F98" s="12" t="s">
        <v>507</v>
      </c>
      <c r="G98" s="12" t="s">
        <v>508</v>
      </c>
      <c r="H98" s="12" t="s">
        <v>246</v>
      </c>
      <c r="I98" s="12" t="s">
        <v>247</v>
      </c>
      <c r="J98" s="12" t="s">
        <v>248</v>
      </c>
      <c r="K98" s="12">
        <v>330000</v>
      </c>
      <c r="N98" s="12">
        <v>162.97235000000001</v>
      </c>
      <c r="O98" s="12" t="s">
        <v>249</v>
      </c>
      <c r="P98" s="12" t="s">
        <v>250</v>
      </c>
      <c r="Q98" s="12" t="s">
        <v>509</v>
      </c>
      <c r="R98" s="12">
        <v>65598.613029017084</v>
      </c>
      <c r="S98" s="12">
        <v>65598.613029017084</v>
      </c>
      <c r="T98" s="12">
        <v>10690.76031</v>
      </c>
      <c r="U98" s="12">
        <v>65.621348099965715</v>
      </c>
      <c r="V98" s="12">
        <v>65.621348099965715</v>
      </c>
      <c r="W98" s="12">
        <v>59.98</v>
      </c>
      <c r="X98" s="12">
        <v>59.98</v>
      </c>
      <c r="Y98" s="12" t="s">
        <v>252</v>
      </c>
      <c r="Z98" s="12" t="s">
        <v>253</v>
      </c>
      <c r="AA98" s="12" t="s">
        <v>254</v>
      </c>
      <c r="AB98" s="12">
        <v>130000</v>
      </c>
      <c r="AE98" s="12">
        <v>138.5265</v>
      </c>
      <c r="AF98" s="12" t="s">
        <v>249</v>
      </c>
      <c r="AG98" s="12" t="s">
        <v>250</v>
      </c>
      <c r="AH98" s="12" t="s">
        <v>255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 t="s">
        <v>256</v>
      </c>
      <c r="AP98" s="12" t="s">
        <v>257</v>
      </c>
      <c r="AQ98" s="12" t="s">
        <v>258</v>
      </c>
      <c r="AR98" s="12">
        <v>200000</v>
      </c>
      <c r="AU98" s="12">
        <v>20.778980000000001</v>
      </c>
      <c r="AV98" s="12" t="s">
        <v>249</v>
      </c>
      <c r="AW98" s="12" t="s">
        <v>250</v>
      </c>
      <c r="AX98" s="12" t="s">
        <v>255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</row>
    <row r="99" spans="1:56" hidden="1" x14ac:dyDescent="0.25">
      <c r="A99" s="12" t="s">
        <v>240</v>
      </c>
      <c r="B99" s="12" t="s">
        <v>505</v>
      </c>
      <c r="C99" s="12" t="s">
        <v>506</v>
      </c>
      <c r="D99" s="12" t="s">
        <v>277</v>
      </c>
      <c r="E99" s="12">
        <v>232.81764999999999</v>
      </c>
      <c r="F99" s="12" t="s">
        <v>507</v>
      </c>
      <c r="G99" s="12" t="s">
        <v>508</v>
      </c>
      <c r="H99" s="12" t="s">
        <v>246</v>
      </c>
      <c r="I99" s="12" t="s">
        <v>247</v>
      </c>
      <c r="J99" s="12" t="s">
        <v>248</v>
      </c>
      <c r="K99" s="12">
        <v>330000</v>
      </c>
      <c r="N99" s="12">
        <v>232.81764999999999</v>
      </c>
      <c r="O99" s="12" t="s">
        <v>249</v>
      </c>
      <c r="P99" s="12" t="s">
        <v>250</v>
      </c>
      <c r="Q99" s="12" t="s">
        <v>509</v>
      </c>
      <c r="R99" s="12">
        <v>65598.613029017084</v>
      </c>
      <c r="S99" s="12">
        <v>65598.613029017084</v>
      </c>
      <c r="T99" s="12">
        <v>15272.514740000001</v>
      </c>
      <c r="U99" s="12">
        <v>65.621348099965715</v>
      </c>
      <c r="V99" s="12">
        <v>65.621348099965715</v>
      </c>
      <c r="W99" s="12">
        <v>59.98</v>
      </c>
      <c r="X99" s="12">
        <v>59.98</v>
      </c>
      <c r="Y99" s="12" t="s">
        <v>256</v>
      </c>
      <c r="Z99" s="12" t="s">
        <v>257</v>
      </c>
      <c r="AA99" s="12" t="s">
        <v>258</v>
      </c>
      <c r="AB99" s="12">
        <v>200000</v>
      </c>
      <c r="AE99" s="12">
        <v>197.89500000000001</v>
      </c>
      <c r="AF99" s="12" t="s">
        <v>249</v>
      </c>
      <c r="AG99" s="12" t="s">
        <v>250</v>
      </c>
      <c r="AH99" s="12" t="s">
        <v>255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</row>
    <row r="100" spans="1:56" hidden="1" x14ac:dyDescent="0.25">
      <c r="A100" s="12" t="s">
        <v>240</v>
      </c>
      <c r="B100" s="12" t="s">
        <v>510</v>
      </c>
      <c r="C100" s="12" t="s">
        <v>511</v>
      </c>
      <c r="D100" s="12" t="s">
        <v>338</v>
      </c>
      <c r="E100" s="12">
        <v>43.572940000000003</v>
      </c>
      <c r="F100" s="12" t="s">
        <v>512</v>
      </c>
      <c r="G100" s="12" t="s">
        <v>513</v>
      </c>
      <c r="H100" s="12" t="s">
        <v>246</v>
      </c>
      <c r="I100" s="12" t="s">
        <v>247</v>
      </c>
      <c r="J100" s="12" t="s">
        <v>248</v>
      </c>
      <c r="K100" s="12">
        <v>330000</v>
      </c>
      <c r="N100" s="12">
        <v>43.572940000000003</v>
      </c>
      <c r="O100" s="12" t="s">
        <v>249</v>
      </c>
      <c r="P100" s="12" t="s">
        <v>250</v>
      </c>
      <c r="Q100" s="12" t="s">
        <v>514</v>
      </c>
      <c r="R100" s="12">
        <v>191696.31269698541</v>
      </c>
      <c r="S100" s="12">
        <v>191696.31269698541</v>
      </c>
      <c r="T100" s="12">
        <v>8352.7721600000004</v>
      </c>
      <c r="U100" s="12">
        <v>196.9131947692361</v>
      </c>
      <c r="V100" s="12">
        <v>196.9131947692361</v>
      </c>
      <c r="W100" s="12">
        <v>58.41</v>
      </c>
      <c r="X100" s="12">
        <v>58.41</v>
      </c>
      <c r="Y100" s="12" t="s">
        <v>252</v>
      </c>
      <c r="Z100" s="12" t="s">
        <v>253</v>
      </c>
      <c r="AA100" s="12" t="s">
        <v>254</v>
      </c>
      <c r="AB100" s="12">
        <v>130000</v>
      </c>
      <c r="AE100" s="12">
        <v>37.036999999999999</v>
      </c>
      <c r="AF100" s="12" t="s">
        <v>249</v>
      </c>
      <c r="AG100" s="12" t="s">
        <v>250</v>
      </c>
      <c r="AH100" s="12" t="s">
        <v>255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 t="s">
        <v>256</v>
      </c>
      <c r="AP100" s="12" t="s">
        <v>257</v>
      </c>
      <c r="AQ100" s="12" t="s">
        <v>258</v>
      </c>
      <c r="AR100" s="12">
        <v>200000</v>
      </c>
      <c r="AU100" s="12">
        <v>5.5555500000000002</v>
      </c>
      <c r="AV100" s="12" t="s">
        <v>249</v>
      </c>
      <c r="AW100" s="12" t="s">
        <v>250</v>
      </c>
      <c r="AX100" s="12" t="s">
        <v>255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</row>
    <row r="101" spans="1:56" hidden="1" x14ac:dyDescent="0.25">
      <c r="A101" s="12" t="s">
        <v>240</v>
      </c>
      <c r="B101" s="12" t="s">
        <v>510</v>
      </c>
      <c r="C101" s="12" t="s">
        <v>511</v>
      </c>
      <c r="D101" s="12" t="s">
        <v>338</v>
      </c>
      <c r="E101" s="12">
        <v>62.247059999999998</v>
      </c>
      <c r="F101" s="12" t="s">
        <v>512</v>
      </c>
      <c r="G101" s="12" t="s">
        <v>513</v>
      </c>
      <c r="H101" s="12" t="s">
        <v>246</v>
      </c>
      <c r="I101" s="12" t="s">
        <v>247</v>
      </c>
      <c r="J101" s="12" t="s">
        <v>248</v>
      </c>
      <c r="K101" s="12">
        <v>330000</v>
      </c>
      <c r="N101" s="12">
        <v>62.247059999999998</v>
      </c>
      <c r="O101" s="12" t="s">
        <v>249</v>
      </c>
      <c r="P101" s="12" t="s">
        <v>250</v>
      </c>
      <c r="Q101" s="12" t="s">
        <v>514</v>
      </c>
      <c r="R101" s="12">
        <v>191696.31269698541</v>
      </c>
      <c r="S101" s="12">
        <v>191696.31269698541</v>
      </c>
      <c r="T101" s="12">
        <v>11932.531650000001</v>
      </c>
      <c r="U101" s="12">
        <v>196.9131947692361</v>
      </c>
      <c r="V101" s="12">
        <v>196.9131947692361</v>
      </c>
      <c r="W101" s="12">
        <v>58.41</v>
      </c>
      <c r="X101" s="12">
        <v>58.41</v>
      </c>
      <c r="Y101" s="12" t="s">
        <v>256</v>
      </c>
      <c r="Z101" s="12" t="s">
        <v>257</v>
      </c>
      <c r="AA101" s="12" t="s">
        <v>258</v>
      </c>
      <c r="AB101" s="12">
        <v>200000</v>
      </c>
      <c r="AE101" s="12">
        <v>52.91</v>
      </c>
      <c r="AF101" s="12" t="s">
        <v>249</v>
      </c>
      <c r="AG101" s="12" t="s">
        <v>250</v>
      </c>
      <c r="AH101" s="12" t="s">
        <v>255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</row>
    <row r="102" spans="1:56" hidden="1" x14ac:dyDescent="0.25">
      <c r="A102" s="12" t="s">
        <v>240</v>
      </c>
      <c r="B102" s="12" t="s">
        <v>101</v>
      </c>
      <c r="C102" s="12" t="s">
        <v>102</v>
      </c>
      <c r="D102" s="12" t="s">
        <v>316</v>
      </c>
      <c r="E102" s="12">
        <v>305.92881999999997</v>
      </c>
      <c r="F102" s="12" t="s">
        <v>515</v>
      </c>
      <c r="G102" s="12" t="s">
        <v>516</v>
      </c>
      <c r="H102" s="12" t="s">
        <v>246</v>
      </c>
      <c r="I102" s="12" t="s">
        <v>247</v>
      </c>
      <c r="J102" s="12" t="s">
        <v>248</v>
      </c>
      <c r="K102" s="12">
        <v>330000</v>
      </c>
      <c r="N102" s="12">
        <v>305.92881999999997</v>
      </c>
      <c r="O102" s="12" t="s">
        <v>249</v>
      </c>
      <c r="P102" s="12" t="s">
        <v>250</v>
      </c>
      <c r="Q102" s="12" t="s">
        <v>517</v>
      </c>
      <c r="R102" s="12">
        <v>105741.10374047879</v>
      </c>
      <c r="S102" s="12">
        <v>105741.10374047879</v>
      </c>
      <c r="T102" s="12">
        <v>32349.251469999999</v>
      </c>
      <c r="U102" s="12">
        <v>97.664692883770186</v>
      </c>
      <c r="V102" s="12">
        <v>97.664692883770186</v>
      </c>
      <c r="W102" s="12">
        <v>64.959999999999994</v>
      </c>
      <c r="X102" s="12">
        <v>64.959999999999994</v>
      </c>
      <c r="Y102" s="12" t="s">
        <v>252</v>
      </c>
      <c r="Z102" s="12" t="s">
        <v>253</v>
      </c>
      <c r="AA102" s="12" t="s">
        <v>254</v>
      </c>
      <c r="AB102" s="12">
        <v>130000</v>
      </c>
      <c r="AE102" s="12">
        <v>260.03949999999998</v>
      </c>
      <c r="AF102" s="12" t="s">
        <v>249</v>
      </c>
      <c r="AG102" s="12" t="s">
        <v>250</v>
      </c>
      <c r="AH102" s="12" t="s">
        <v>255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2">
        <v>0</v>
      </c>
      <c r="AO102" s="12" t="s">
        <v>256</v>
      </c>
      <c r="AP102" s="12" t="s">
        <v>257</v>
      </c>
      <c r="AQ102" s="12" t="s">
        <v>258</v>
      </c>
      <c r="AR102" s="12">
        <v>200000</v>
      </c>
      <c r="AU102" s="12">
        <v>39.005929999999999</v>
      </c>
      <c r="AV102" s="12" t="s">
        <v>249</v>
      </c>
      <c r="AW102" s="12" t="s">
        <v>250</v>
      </c>
      <c r="AX102" s="12" t="s">
        <v>255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</row>
    <row r="103" spans="1:56" hidden="1" x14ac:dyDescent="0.25">
      <c r="A103" s="12" t="s">
        <v>240</v>
      </c>
      <c r="B103" s="12" t="s">
        <v>101</v>
      </c>
      <c r="C103" s="12" t="s">
        <v>102</v>
      </c>
      <c r="D103" s="12" t="s">
        <v>316</v>
      </c>
      <c r="E103" s="12">
        <v>437.04118</v>
      </c>
      <c r="F103" s="12" t="s">
        <v>515</v>
      </c>
      <c r="G103" s="12" t="s">
        <v>516</v>
      </c>
      <c r="H103" s="12" t="s">
        <v>246</v>
      </c>
      <c r="I103" s="12" t="s">
        <v>247</v>
      </c>
      <c r="J103" s="12" t="s">
        <v>248</v>
      </c>
      <c r="K103" s="12">
        <v>330000</v>
      </c>
      <c r="N103" s="12">
        <v>437.04118</v>
      </c>
      <c r="O103" s="12" t="s">
        <v>249</v>
      </c>
      <c r="P103" s="12" t="s">
        <v>250</v>
      </c>
      <c r="Q103" s="12" t="s">
        <v>517</v>
      </c>
      <c r="R103" s="12">
        <v>105741.10374047879</v>
      </c>
      <c r="S103" s="12">
        <v>105741.10374047879</v>
      </c>
      <c r="T103" s="12">
        <v>46213.216379999998</v>
      </c>
      <c r="U103" s="12">
        <v>97.664692883770186</v>
      </c>
      <c r="V103" s="12">
        <v>97.664692883770186</v>
      </c>
      <c r="W103" s="12">
        <v>64.959999999999994</v>
      </c>
      <c r="X103" s="12">
        <v>64.959999999999994</v>
      </c>
      <c r="Y103" s="12" t="s">
        <v>256</v>
      </c>
      <c r="Z103" s="12" t="s">
        <v>257</v>
      </c>
      <c r="AA103" s="12" t="s">
        <v>258</v>
      </c>
      <c r="AB103" s="12">
        <v>200000</v>
      </c>
      <c r="AE103" s="12">
        <v>371.48500000000001</v>
      </c>
      <c r="AF103" s="12" t="s">
        <v>249</v>
      </c>
      <c r="AG103" s="12" t="s">
        <v>250</v>
      </c>
      <c r="AH103" s="12" t="s">
        <v>255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</row>
    <row r="104" spans="1:56" hidden="1" x14ac:dyDescent="0.25">
      <c r="A104" s="12" t="s">
        <v>240</v>
      </c>
      <c r="B104" s="12" t="s">
        <v>127</v>
      </c>
      <c r="C104" s="12" t="s">
        <v>128</v>
      </c>
      <c r="D104" s="12" t="s">
        <v>265</v>
      </c>
      <c r="E104" s="12">
        <v>57.033529999999999</v>
      </c>
      <c r="F104" s="12" t="s">
        <v>518</v>
      </c>
      <c r="G104" s="12" t="s">
        <v>519</v>
      </c>
      <c r="H104" s="12" t="s">
        <v>246</v>
      </c>
      <c r="I104" s="12" t="s">
        <v>247</v>
      </c>
      <c r="J104" s="12" t="s">
        <v>248</v>
      </c>
      <c r="K104" s="12">
        <v>330000</v>
      </c>
      <c r="N104" s="12">
        <v>57.033529999999999</v>
      </c>
      <c r="O104" s="12" t="s">
        <v>249</v>
      </c>
      <c r="P104" s="12" t="s">
        <v>250</v>
      </c>
      <c r="Q104" s="12" t="s">
        <v>520</v>
      </c>
      <c r="R104" s="12">
        <v>92850.721557644443</v>
      </c>
      <c r="S104" s="12">
        <v>92850.721557644443</v>
      </c>
      <c r="T104" s="12">
        <v>5295.6043600000003</v>
      </c>
      <c r="U104" s="12">
        <v>90.788781533272697</v>
      </c>
      <c r="V104" s="12">
        <v>90.788781533272697</v>
      </c>
      <c r="W104" s="12">
        <v>61.36</v>
      </c>
      <c r="X104" s="12">
        <v>61.36</v>
      </c>
      <c r="Y104" s="12" t="s">
        <v>252</v>
      </c>
      <c r="Z104" s="12" t="s">
        <v>253</v>
      </c>
      <c r="AA104" s="12" t="s">
        <v>254</v>
      </c>
      <c r="AB104" s="12">
        <v>130000</v>
      </c>
      <c r="AE104" s="12">
        <v>48.478499999999997</v>
      </c>
      <c r="AF104" s="12" t="s">
        <v>249</v>
      </c>
      <c r="AG104" s="12" t="s">
        <v>250</v>
      </c>
      <c r="AH104" s="12" t="s">
        <v>255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2">
        <v>0</v>
      </c>
      <c r="AO104" s="12" t="s">
        <v>256</v>
      </c>
      <c r="AP104" s="12" t="s">
        <v>257</v>
      </c>
      <c r="AQ104" s="12" t="s">
        <v>258</v>
      </c>
      <c r="AR104" s="12">
        <v>200000</v>
      </c>
      <c r="AU104" s="12">
        <v>7.2717799999999997</v>
      </c>
      <c r="AV104" s="12" t="s">
        <v>249</v>
      </c>
      <c r="AW104" s="12" t="s">
        <v>250</v>
      </c>
      <c r="AX104" s="12" t="s">
        <v>255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</row>
    <row r="105" spans="1:56" hidden="1" x14ac:dyDescent="0.25">
      <c r="A105" s="12" t="s">
        <v>240</v>
      </c>
      <c r="B105" s="12" t="s">
        <v>127</v>
      </c>
      <c r="C105" s="12" t="s">
        <v>128</v>
      </c>
      <c r="D105" s="12" t="s">
        <v>265</v>
      </c>
      <c r="E105" s="12">
        <v>81.476470000000006</v>
      </c>
      <c r="F105" s="12" t="s">
        <v>518</v>
      </c>
      <c r="G105" s="12" t="s">
        <v>519</v>
      </c>
      <c r="H105" s="12" t="s">
        <v>246</v>
      </c>
      <c r="I105" s="12" t="s">
        <v>247</v>
      </c>
      <c r="J105" s="12" t="s">
        <v>248</v>
      </c>
      <c r="K105" s="12">
        <v>330000</v>
      </c>
      <c r="N105" s="12">
        <v>81.476470000000006</v>
      </c>
      <c r="O105" s="12" t="s">
        <v>249</v>
      </c>
      <c r="P105" s="12" t="s">
        <v>250</v>
      </c>
      <c r="Q105" s="12" t="s">
        <v>520</v>
      </c>
      <c r="R105" s="12">
        <v>92850.721557644443</v>
      </c>
      <c r="S105" s="12">
        <v>92850.721557644443</v>
      </c>
      <c r="T105" s="12">
        <v>7565.1490800000001</v>
      </c>
      <c r="U105" s="12">
        <v>90.788781533272697</v>
      </c>
      <c r="V105" s="12">
        <v>90.788781533272697</v>
      </c>
      <c r="W105" s="12">
        <v>61.36</v>
      </c>
      <c r="X105" s="12">
        <v>61.36</v>
      </c>
      <c r="Y105" s="12" t="s">
        <v>256</v>
      </c>
      <c r="Z105" s="12" t="s">
        <v>257</v>
      </c>
      <c r="AA105" s="12" t="s">
        <v>258</v>
      </c>
      <c r="AB105" s="12">
        <v>200000</v>
      </c>
      <c r="AE105" s="12">
        <v>69.254999999999995</v>
      </c>
      <c r="AF105" s="12" t="s">
        <v>249</v>
      </c>
      <c r="AG105" s="12" t="s">
        <v>250</v>
      </c>
      <c r="AH105" s="12" t="s">
        <v>255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</row>
    <row r="106" spans="1:56" hidden="1" x14ac:dyDescent="0.25">
      <c r="A106" s="12" t="s">
        <v>240</v>
      </c>
      <c r="B106" s="12" t="s">
        <v>521</v>
      </c>
      <c r="C106" s="12" t="s">
        <v>522</v>
      </c>
      <c r="D106" s="12" t="s">
        <v>523</v>
      </c>
      <c r="E106" s="12">
        <v>106.92294</v>
      </c>
      <c r="F106" s="12" t="s">
        <v>524</v>
      </c>
      <c r="G106" s="12" t="s">
        <v>525</v>
      </c>
      <c r="H106" s="12" t="s">
        <v>246</v>
      </c>
      <c r="I106" s="12" t="s">
        <v>247</v>
      </c>
      <c r="J106" s="12" t="s">
        <v>248</v>
      </c>
      <c r="K106" s="12">
        <v>330000</v>
      </c>
      <c r="N106" s="12">
        <v>106.92294</v>
      </c>
      <c r="O106" s="12" t="s">
        <v>249</v>
      </c>
      <c r="P106" s="12" t="s">
        <v>250</v>
      </c>
      <c r="Q106" s="12" t="s">
        <v>526</v>
      </c>
      <c r="R106" s="12">
        <v>132193.81851024329</v>
      </c>
      <c r="S106" s="12">
        <v>132193.81851024329</v>
      </c>
      <c r="T106" s="12">
        <v>14134.551880000001</v>
      </c>
      <c r="U106" s="12">
        <v>155.4209089033252</v>
      </c>
      <c r="V106" s="12">
        <v>155.4209089033252</v>
      </c>
      <c r="W106" s="12">
        <v>51.03</v>
      </c>
      <c r="X106" s="12">
        <v>51.03</v>
      </c>
      <c r="Y106" s="12" t="s">
        <v>252</v>
      </c>
      <c r="Z106" s="12" t="s">
        <v>253</v>
      </c>
      <c r="AA106" s="12" t="s">
        <v>254</v>
      </c>
      <c r="AB106" s="12">
        <v>130000</v>
      </c>
      <c r="AE106" s="12">
        <v>90.884500000000003</v>
      </c>
      <c r="AF106" s="12" t="s">
        <v>249</v>
      </c>
      <c r="AG106" s="12" t="s">
        <v>250</v>
      </c>
      <c r="AH106" s="12" t="s">
        <v>255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 t="s">
        <v>256</v>
      </c>
      <c r="AP106" s="12" t="s">
        <v>257</v>
      </c>
      <c r="AQ106" s="12" t="s">
        <v>258</v>
      </c>
      <c r="AR106" s="12">
        <v>200000</v>
      </c>
      <c r="AU106" s="12">
        <v>13.632680000000001</v>
      </c>
      <c r="AV106" s="12" t="s">
        <v>249</v>
      </c>
      <c r="AW106" s="12" t="s">
        <v>250</v>
      </c>
      <c r="AX106" s="12" t="s">
        <v>255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</row>
    <row r="107" spans="1:56" hidden="1" x14ac:dyDescent="0.25">
      <c r="A107" s="12" t="s">
        <v>240</v>
      </c>
      <c r="B107" s="12" t="s">
        <v>521</v>
      </c>
      <c r="C107" s="12" t="s">
        <v>522</v>
      </c>
      <c r="D107" s="12" t="s">
        <v>523</v>
      </c>
      <c r="E107" s="12">
        <v>152.74706</v>
      </c>
      <c r="F107" s="12" t="s">
        <v>524</v>
      </c>
      <c r="G107" s="12" t="s">
        <v>525</v>
      </c>
      <c r="H107" s="12" t="s">
        <v>246</v>
      </c>
      <c r="I107" s="12" t="s">
        <v>247</v>
      </c>
      <c r="J107" s="12" t="s">
        <v>248</v>
      </c>
      <c r="K107" s="12">
        <v>330000</v>
      </c>
      <c r="N107" s="12">
        <v>152.74706</v>
      </c>
      <c r="O107" s="12" t="s">
        <v>249</v>
      </c>
      <c r="P107" s="12" t="s">
        <v>250</v>
      </c>
      <c r="Q107" s="12" t="s">
        <v>526</v>
      </c>
      <c r="R107" s="12">
        <v>132193.81851024329</v>
      </c>
      <c r="S107" s="12">
        <v>132193.81851024329</v>
      </c>
      <c r="T107" s="12">
        <v>20192.216970000001</v>
      </c>
      <c r="U107" s="12">
        <v>155.4209089033252</v>
      </c>
      <c r="V107" s="12">
        <v>155.4209089033252</v>
      </c>
      <c r="W107" s="12">
        <v>51.03</v>
      </c>
      <c r="X107" s="12">
        <v>51.03</v>
      </c>
      <c r="Y107" s="12" t="s">
        <v>256</v>
      </c>
      <c r="Z107" s="12" t="s">
        <v>257</v>
      </c>
      <c r="AA107" s="12" t="s">
        <v>258</v>
      </c>
      <c r="AB107" s="12">
        <v>200000</v>
      </c>
      <c r="AE107" s="12">
        <v>129.83500000000001</v>
      </c>
      <c r="AF107" s="12" t="s">
        <v>249</v>
      </c>
      <c r="AG107" s="12" t="s">
        <v>250</v>
      </c>
      <c r="AH107" s="12" t="s">
        <v>255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2">
        <v>0</v>
      </c>
    </row>
    <row r="108" spans="1:56" hidden="1" x14ac:dyDescent="0.25">
      <c r="A108" s="12" t="s">
        <v>240</v>
      </c>
      <c r="B108" s="12" t="s">
        <v>527</v>
      </c>
      <c r="C108" s="12" t="s">
        <v>528</v>
      </c>
      <c r="D108" s="12" t="s">
        <v>312</v>
      </c>
      <c r="E108" s="12">
        <v>61.464120000000001</v>
      </c>
      <c r="F108" s="12" t="s">
        <v>529</v>
      </c>
      <c r="G108" s="12" t="s">
        <v>530</v>
      </c>
      <c r="H108" s="12" t="s">
        <v>246</v>
      </c>
      <c r="I108" s="12" t="s">
        <v>247</v>
      </c>
      <c r="J108" s="12" t="s">
        <v>248</v>
      </c>
      <c r="K108" s="12">
        <v>330000</v>
      </c>
      <c r="N108" s="12">
        <v>61.464120000000001</v>
      </c>
      <c r="O108" s="12" t="s">
        <v>249</v>
      </c>
      <c r="P108" s="12" t="s">
        <v>250</v>
      </c>
      <c r="Q108" s="12" t="s">
        <v>531</v>
      </c>
      <c r="R108" s="12">
        <v>130886.1831503963</v>
      </c>
      <c r="S108" s="12">
        <v>130886.1831503963</v>
      </c>
      <c r="T108" s="12">
        <v>8044.8037599999998</v>
      </c>
      <c r="U108" s="12">
        <v>145.9141384605349</v>
      </c>
      <c r="V108" s="12">
        <v>145.9141384605349</v>
      </c>
      <c r="W108" s="12">
        <v>53.82</v>
      </c>
      <c r="X108" s="12">
        <v>53.82</v>
      </c>
      <c r="Y108" s="12" t="s">
        <v>252</v>
      </c>
      <c r="Z108" s="12" t="s">
        <v>253</v>
      </c>
      <c r="AA108" s="12" t="s">
        <v>254</v>
      </c>
      <c r="AB108" s="12">
        <v>130000</v>
      </c>
      <c r="AE108" s="12">
        <v>52.244500000000002</v>
      </c>
      <c r="AF108" s="12" t="s">
        <v>249</v>
      </c>
      <c r="AG108" s="12" t="s">
        <v>250</v>
      </c>
      <c r="AH108" s="12" t="s">
        <v>255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2">
        <v>0</v>
      </c>
      <c r="AO108" s="12" t="s">
        <v>256</v>
      </c>
      <c r="AP108" s="12" t="s">
        <v>257</v>
      </c>
      <c r="AQ108" s="12" t="s">
        <v>258</v>
      </c>
      <c r="AR108" s="12">
        <v>200000</v>
      </c>
      <c r="AU108" s="12">
        <v>7.8366800000000003</v>
      </c>
      <c r="AV108" s="12" t="s">
        <v>249</v>
      </c>
      <c r="AW108" s="12" t="s">
        <v>250</v>
      </c>
      <c r="AX108" s="12" t="s">
        <v>255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</row>
    <row r="109" spans="1:56" hidden="1" x14ac:dyDescent="0.25">
      <c r="A109" s="12" t="s">
        <v>240</v>
      </c>
      <c r="B109" s="12" t="s">
        <v>527</v>
      </c>
      <c r="C109" s="12" t="s">
        <v>528</v>
      </c>
      <c r="D109" s="12" t="s">
        <v>312</v>
      </c>
      <c r="E109" s="12">
        <v>87.805880000000002</v>
      </c>
      <c r="F109" s="12" t="s">
        <v>529</v>
      </c>
      <c r="G109" s="12" t="s">
        <v>530</v>
      </c>
      <c r="H109" s="12" t="s">
        <v>246</v>
      </c>
      <c r="I109" s="12" t="s">
        <v>247</v>
      </c>
      <c r="J109" s="12" t="s">
        <v>248</v>
      </c>
      <c r="K109" s="12">
        <v>330000</v>
      </c>
      <c r="N109" s="12">
        <v>87.805880000000002</v>
      </c>
      <c r="O109" s="12" t="s">
        <v>249</v>
      </c>
      <c r="P109" s="12" t="s">
        <v>250</v>
      </c>
      <c r="Q109" s="12" t="s">
        <v>531</v>
      </c>
      <c r="R109" s="12">
        <v>130886.1831503963</v>
      </c>
      <c r="S109" s="12">
        <v>130886.1831503963</v>
      </c>
      <c r="T109" s="12">
        <v>11492.576800000001</v>
      </c>
      <c r="U109" s="12">
        <v>145.9141384605349</v>
      </c>
      <c r="V109" s="12">
        <v>145.9141384605349</v>
      </c>
      <c r="W109" s="12">
        <v>53.82</v>
      </c>
      <c r="X109" s="12">
        <v>53.82</v>
      </c>
      <c r="Y109" s="12" t="s">
        <v>256</v>
      </c>
      <c r="Z109" s="12" t="s">
        <v>257</v>
      </c>
      <c r="AA109" s="12" t="s">
        <v>258</v>
      </c>
      <c r="AB109" s="12">
        <v>200000</v>
      </c>
      <c r="AE109" s="12">
        <v>74.635000000000005</v>
      </c>
      <c r="AF109" s="12" t="s">
        <v>249</v>
      </c>
      <c r="AG109" s="12" t="s">
        <v>250</v>
      </c>
      <c r="AH109" s="12" t="s">
        <v>255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</row>
    <row r="110" spans="1:56" hidden="1" x14ac:dyDescent="0.25">
      <c r="A110" s="12" t="s">
        <v>240</v>
      </c>
      <c r="B110" s="12" t="s">
        <v>532</v>
      </c>
      <c r="C110" s="12" t="s">
        <v>533</v>
      </c>
      <c r="D110" s="12" t="s">
        <v>350</v>
      </c>
      <c r="E110" s="12">
        <v>104.23824</v>
      </c>
      <c r="F110" s="12" t="s">
        <v>534</v>
      </c>
      <c r="G110" s="12" t="s">
        <v>535</v>
      </c>
      <c r="H110" s="12" t="s">
        <v>246</v>
      </c>
      <c r="I110" s="12" t="s">
        <v>247</v>
      </c>
      <c r="J110" s="12" t="s">
        <v>248</v>
      </c>
      <c r="K110" s="12">
        <v>330000</v>
      </c>
      <c r="N110" s="12">
        <v>104.23824</v>
      </c>
      <c r="O110" s="12" t="s">
        <v>249</v>
      </c>
      <c r="P110" s="12" t="s">
        <v>250</v>
      </c>
      <c r="Q110" s="12" t="s">
        <v>536</v>
      </c>
      <c r="R110" s="12">
        <v>44614.456695131077</v>
      </c>
      <c r="S110" s="12">
        <v>44614.456695131077</v>
      </c>
      <c r="T110" s="12">
        <v>4650.5322299999998</v>
      </c>
      <c r="U110" s="12">
        <v>55.73928337965885</v>
      </c>
      <c r="V110" s="12">
        <v>55.73928337965885</v>
      </c>
      <c r="W110" s="12">
        <v>48.02</v>
      </c>
      <c r="X110" s="12">
        <v>48.02</v>
      </c>
      <c r="Y110" s="12" t="s">
        <v>252</v>
      </c>
      <c r="Z110" s="12" t="s">
        <v>253</v>
      </c>
      <c r="AA110" s="12" t="s">
        <v>254</v>
      </c>
      <c r="AB110" s="12">
        <v>130000</v>
      </c>
      <c r="AE110" s="12">
        <v>88.602500000000006</v>
      </c>
      <c r="AF110" s="12" t="s">
        <v>249</v>
      </c>
      <c r="AG110" s="12" t="s">
        <v>250</v>
      </c>
      <c r="AH110" s="12" t="s">
        <v>255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 t="s">
        <v>256</v>
      </c>
      <c r="AP110" s="12" t="s">
        <v>257</v>
      </c>
      <c r="AQ110" s="12" t="s">
        <v>258</v>
      </c>
      <c r="AR110" s="12">
        <v>200000</v>
      </c>
      <c r="AU110" s="12">
        <v>13.290380000000001</v>
      </c>
      <c r="AV110" s="12" t="s">
        <v>249</v>
      </c>
      <c r="AW110" s="12" t="s">
        <v>250</v>
      </c>
      <c r="AX110" s="12" t="s">
        <v>255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</row>
    <row r="111" spans="1:56" hidden="1" x14ac:dyDescent="0.25">
      <c r="A111" s="12" t="s">
        <v>240</v>
      </c>
      <c r="B111" s="12" t="s">
        <v>532</v>
      </c>
      <c r="C111" s="12" t="s">
        <v>533</v>
      </c>
      <c r="D111" s="12" t="s">
        <v>350</v>
      </c>
      <c r="E111" s="12">
        <v>148.91175999999999</v>
      </c>
      <c r="F111" s="12" t="s">
        <v>534</v>
      </c>
      <c r="G111" s="12" t="s">
        <v>535</v>
      </c>
      <c r="H111" s="12" t="s">
        <v>246</v>
      </c>
      <c r="I111" s="12" t="s">
        <v>247</v>
      </c>
      <c r="J111" s="12" t="s">
        <v>248</v>
      </c>
      <c r="K111" s="12">
        <v>330000</v>
      </c>
      <c r="N111" s="12">
        <v>148.91175999999999</v>
      </c>
      <c r="O111" s="12" t="s">
        <v>249</v>
      </c>
      <c r="P111" s="12" t="s">
        <v>250</v>
      </c>
      <c r="Q111" s="12" t="s">
        <v>536</v>
      </c>
      <c r="R111" s="12">
        <v>44614.456695131077</v>
      </c>
      <c r="S111" s="12">
        <v>44614.456695131077</v>
      </c>
      <c r="T111" s="12">
        <v>6643.6174799999999</v>
      </c>
      <c r="U111" s="12">
        <v>55.73928337965885</v>
      </c>
      <c r="V111" s="12">
        <v>55.73928337965885</v>
      </c>
      <c r="W111" s="12">
        <v>48.02</v>
      </c>
      <c r="X111" s="12">
        <v>48.02</v>
      </c>
      <c r="Y111" s="12" t="s">
        <v>256</v>
      </c>
      <c r="Z111" s="12" t="s">
        <v>257</v>
      </c>
      <c r="AA111" s="12" t="s">
        <v>258</v>
      </c>
      <c r="AB111" s="12">
        <v>200000</v>
      </c>
      <c r="AE111" s="12">
        <v>126.575</v>
      </c>
      <c r="AF111" s="12" t="s">
        <v>249</v>
      </c>
      <c r="AG111" s="12" t="s">
        <v>250</v>
      </c>
      <c r="AH111" s="12" t="s">
        <v>255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</row>
    <row r="112" spans="1:56" hidden="1" x14ac:dyDescent="0.25">
      <c r="A112" s="12" t="s">
        <v>240</v>
      </c>
      <c r="B112" s="12" t="s">
        <v>537</v>
      </c>
      <c r="C112" s="12" t="s">
        <v>538</v>
      </c>
      <c r="D112" s="12" t="s">
        <v>261</v>
      </c>
      <c r="E112" s="12">
        <v>169.19412</v>
      </c>
      <c r="F112" s="12" t="s">
        <v>539</v>
      </c>
      <c r="G112" s="12" t="s">
        <v>540</v>
      </c>
      <c r="H112" s="12" t="s">
        <v>246</v>
      </c>
      <c r="I112" s="12" t="s">
        <v>247</v>
      </c>
      <c r="J112" s="12" t="s">
        <v>248</v>
      </c>
      <c r="K112" s="12">
        <v>330000</v>
      </c>
      <c r="N112" s="12">
        <v>169.19412</v>
      </c>
      <c r="O112" s="12" t="s">
        <v>249</v>
      </c>
      <c r="P112" s="12" t="s">
        <v>250</v>
      </c>
      <c r="Q112" s="12" t="s">
        <v>541</v>
      </c>
      <c r="R112" s="12">
        <v>163135.63570494461</v>
      </c>
      <c r="S112" s="12">
        <v>163135.63570494461</v>
      </c>
      <c r="T112" s="12">
        <v>27601.589940000002</v>
      </c>
      <c r="U112" s="12">
        <v>172.36035561947691</v>
      </c>
      <c r="V112" s="12">
        <v>172.36035561947691</v>
      </c>
      <c r="W112" s="12">
        <v>56.79</v>
      </c>
      <c r="X112" s="12">
        <v>56.79</v>
      </c>
      <c r="Y112" s="12" t="s">
        <v>252</v>
      </c>
      <c r="Z112" s="12" t="s">
        <v>253</v>
      </c>
      <c r="AA112" s="12" t="s">
        <v>254</v>
      </c>
      <c r="AB112" s="12">
        <v>130000</v>
      </c>
      <c r="AE112" s="12">
        <v>143.815</v>
      </c>
      <c r="AF112" s="12" t="s">
        <v>249</v>
      </c>
      <c r="AG112" s="12" t="s">
        <v>250</v>
      </c>
      <c r="AH112" s="12" t="s">
        <v>255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 t="s">
        <v>256</v>
      </c>
      <c r="AP112" s="12" t="s">
        <v>257</v>
      </c>
      <c r="AQ112" s="12" t="s">
        <v>258</v>
      </c>
      <c r="AR112" s="12">
        <v>200000</v>
      </c>
      <c r="AU112" s="12">
        <v>21.57225</v>
      </c>
      <c r="AV112" s="12" t="s">
        <v>249</v>
      </c>
      <c r="AW112" s="12" t="s">
        <v>250</v>
      </c>
      <c r="AX112" s="12" t="s">
        <v>255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</row>
    <row r="113" spans="1:56" hidden="1" x14ac:dyDescent="0.25">
      <c r="A113" s="12" t="s">
        <v>240</v>
      </c>
      <c r="B113" s="12" t="s">
        <v>537</v>
      </c>
      <c r="C113" s="12" t="s">
        <v>538</v>
      </c>
      <c r="D113" s="12" t="s">
        <v>261</v>
      </c>
      <c r="E113" s="12">
        <v>241.70588000000001</v>
      </c>
      <c r="F113" s="12" t="s">
        <v>539</v>
      </c>
      <c r="G113" s="12" t="s">
        <v>540</v>
      </c>
      <c r="H113" s="12" t="s">
        <v>246</v>
      </c>
      <c r="I113" s="12" t="s">
        <v>247</v>
      </c>
      <c r="J113" s="12" t="s">
        <v>248</v>
      </c>
      <c r="K113" s="12">
        <v>330000</v>
      </c>
      <c r="N113" s="12">
        <v>241.70588000000001</v>
      </c>
      <c r="O113" s="12" t="s">
        <v>249</v>
      </c>
      <c r="P113" s="12" t="s">
        <v>250</v>
      </c>
      <c r="Q113" s="12" t="s">
        <v>541</v>
      </c>
      <c r="R113" s="12">
        <v>163135.63570494461</v>
      </c>
      <c r="S113" s="12">
        <v>163135.63570494461</v>
      </c>
      <c r="T113" s="12">
        <v>39430.842770000003</v>
      </c>
      <c r="U113" s="12">
        <v>172.36035561947691</v>
      </c>
      <c r="V113" s="12">
        <v>172.36035561947691</v>
      </c>
      <c r="W113" s="12">
        <v>56.79</v>
      </c>
      <c r="X113" s="12">
        <v>56.79</v>
      </c>
      <c r="Y113" s="12" t="s">
        <v>256</v>
      </c>
      <c r="Z113" s="12" t="s">
        <v>257</v>
      </c>
      <c r="AA113" s="12" t="s">
        <v>258</v>
      </c>
      <c r="AB113" s="12">
        <v>200000</v>
      </c>
      <c r="AE113" s="12">
        <v>205.45</v>
      </c>
      <c r="AF113" s="12" t="s">
        <v>249</v>
      </c>
      <c r="AG113" s="12" t="s">
        <v>250</v>
      </c>
      <c r="AH113" s="12" t="s">
        <v>255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</row>
    <row r="114" spans="1:56" hidden="1" x14ac:dyDescent="0.25">
      <c r="A114" s="12" t="s">
        <v>240</v>
      </c>
      <c r="B114" s="12" t="s">
        <v>542</v>
      </c>
      <c r="C114" s="12" t="s">
        <v>543</v>
      </c>
      <c r="D114" s="12" t="s">
        <v>316</v>
      </c>
      <c r="E114" s="12">
        <v>133.17706000000001</v>
      </c>
      <c r="F114" s="12" t="s">
        <v>544</v>
      </c>
      <c r="G114" s="12" t="s">
        <v>545</v>
      </c>
      <c r="H114" s="12" t="s">
        <v>246</v>
      </c>
      <c r="I114" s="12" t="s">
        <v>247</v>
      </c>
      <c r="J114" s="12" t="s">
        <v>248</v>
      </c>
      <c r="K114" s="12">
        <v>330000</v>
      </c>
      <c r="N114" s="12">
        <v>133.17706000000001</v>
      </c>
      <c r="O114" s="12" t="s">
        <v>249</v>
      </c>
      <c r="P114" s="12" t="s">
        <v>250</v>
      </c>
      <c r="Q114" s="12" t="s">
        <v>546</v>
      </c>
      <c r="R114" s="12">
        <v>168249.0857709687</v>
      </c>
      <c r="S114" s="12">
        <v>168249.0857709687</v>
      </c>
      <c r="T114" s="12">
        <v>22406.918389999999</v>
      </c>
      <c r="U114" s="12">
        <v>176.69736537504781</v>
      </c>
      <c r="V114" s="12">
        <v>176.69736537504781</v>
      </c>
      <c r="W114" s="12">
        <v>57.13</v>
      </c>
      <c r="X114" s="12">
        <v>57.13</v>
      </c>
      <c r="Y114" s="12" t="s">
        <v>252</v>
      </c>
      <c r="Z114" s="12" t="s">
        <v>253</v>
      </c>
      <c r="AA114" s="12" t="s">
        <v>254</v>
      </c>
      <c r="AB114" s="12">
        <v>130000</v>
      </c>
      <c r="AE114" s="12">
        <v>113.20050000000001</v>
      </c>
      <c r="AF114" s="12" t="s">
        <v>249</v>
      </c>
      <c r="AG114" s="12" t="s">
        <v>250</v>
      </c>
      <c r="AH114" s="12" t="s">
        <v>255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 t="s">
        <v>256</v>
      </c>
      <c r="AP114" s="12" t="s">
        <v>257</v>
      </c>
      <c r="AQ114" s="12" t="s">
        <v>258</v>
      </c>
      <c r="AR114" s="12">
        <v>200000</v>
      </c>
      <c r="AU114" s="12">
        <v>16.980080000000001</v>
      </c>
      <c r="AV114" s="12" t="s">
        <v>249</v>
      </c>
      <c r="AW114" s="12" t="s">
        <v>250</v>
      </c>
      <c r="AX114" s="12" t="s">
        <v>255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</row>
    <row r="115" spans="1:56" hidden="1" x14ac:dyDescent="0.25">
      <c r="A115" s="12" t="s">
        <v>240</v>
      </c>
      <c r="B115" s="12" t="s">
        <v>542</v>
      </c>
      <c r="C115" s="12" t="s">
        <v>543</v>
      </c>
      <c r="D115" s="12" t="s">
        <v>316</v>
      </c>
      <c r="E115" s="12">
        <v>190.25294</v>
      </c>
      <c r="F115" s="12" t="s">
        <v>544</v>
      </c>
      <c r="G115" s="12" t="s">
        <v>545</v>
      </c>
      <c r="H115" s="12" t="s">
        <v>246</v>
      </c>
      <c r="I115" s="12" t="s">
        <v>247</v>
      </c>
      <c r="J115" s="12" t="s">
        <v>248</v>
      </c>
      <c r="K115" s="12">
        <v>330000</v>
      </c>
      <c r="N115" s="12">
        <v>190.25294</v>
      </c>
      <c r="O115" s="12" t="s">
        <v>249</v>
      </c>
      <c r="P115" s="12" t="s">
        <v>250</v>
      </c>
      <c r="Q115" s="12" t="s">
        <v>546</v>
      </c>
      <c r="R115" s="12">
        <v>168249.0857709687</v>
      </c>
      <c r="S115" s="12">
        <v>168249.0857709687</v>
      </c>
      <c r="T115" s="12">
        <v>32009.883419999998</v>
      </c>
      <c r="U115" s="12">
        <v>176.69736537504781</v>
      </c>
      <c r="V115" s="12">
        <v>176.69736537504781</v>
      </c>
      <c r="W115" s="12">
        <v>57.13</v>
      </c>
      <c r="X115" s="12">
        <v>57.13</v>
      </c>
      <c r="Y115" s="12" t="s">
        <v>256</v>
      </c>
      <c r="Z115" s="12" t="s">
        <v>257</v>
      </c>
      <c r="AA115" s="12" t="s">
        <v>258</v>
      </c>
      <c r="AB115" s="12">
        <v>200000</v>
      </c>
      <c r="AE115" s="12">
        <v>161.715</v>
      </c>
      <c r="AF115" s="12" t="s">
        <v>249</v>
      </c>
      <c r="AG115" s="12" t="s">
        <v>250</v>
      </c>
      <c r="AH115" s="12" t="s">
        <v>255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</row>
    <row r="116" spans="1:56" hidden="1" x14ac:dyDescent="0.25">
      <c r="A116" s="12" t="s">
        <v>240</v>
      </c>
      <c r="B116" s="12" t="s">
        <v>129</v>
      </c>
      <c r="C116" s="12" t="s">
        <v>130</v>
      </c>
      <c r="D116" s="12" t="s">
        <v>547</v>
      </c>
      <c r="E116" s="12">
        <v>82.641180000000006</v>
      </c>
      <c r="F116" s="12" t="s">
        <v>548</v>
      </c>
      <c r="G116" s="12" t="s">
        <v>549</v>
      </c>
      <c r="H116" s="12" t="s">
        <v>246</v>
      </c>
      <c r="I116" s="12" t="s">
        <v>247</v>
      </c>
      <c r="J116" s="12" t="s">
        <v>248</v>
      </c>
      <c r="K116" s="12">
        <v>330000</v>
      </c>
      <c r="N116" s="12">
        <v>82.641180000000006</v>
      </c>
      <c r="O116" s="12" t="s">
        <v>249</v>
      </c>
      <c r="P116" s="12" t="s">
        <v>250</v>
      </c>
      <c r="Q116" s="12" t="s">
        <v>550</v>
      </c>
      <c r="R116" s="12">
        <v>135313.12224905001</v>
      </c>
      <c r="S116" s="12">
        <v>135313.12224905001</v>
      </c>
      <c r="T116" s="12">
        <v>11182.43562</v>
      </c>
      <c r="U116" s="12">
        <v>155.97048720083609</v>
      </c>
      <c r="V116" s="12">
        <v>155.97048720083609</v>
      </c>
      <c r="W116" s="12">
        <v>52.05</v>
      </c>
      <c r="X116" s="12">
        <v>52.05</v>
      </c>
      <c r="Y116" s="12" t="s">
        <v>252</v>
      </c>
      <c r="Z116" s="12" t="s">
        <v>253</v>
      </c>
      <c r="AA116" s="12" t="s">
        <v>254</v>
      </c>
      <c r="AB116" s="12">
        <v>130000</v>
      </c>
      <c r="AE116" s="12">
        <v>70.245000000000005</v>
      </c>
      <c r="AF116" s="12" t="s">
        <v>249</v>
      </c>
      <c r="AG116" s="12" t="s">
        <v>250</v>
      </c>
      <c r="AH116" s="12" t="s">
        <v>255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2">
        <v>0</v>
      </c>
      <c r="AO116" s="12" t="s">
        <v>256</v>
      </c>
      <c r="AP116" s="12" t="s">
        <v>257</v>
      </c>
      <c r="AQ116" s="12" t="s">
        <v>258</v>
      </c>
      <c r="AR116" s="12">
        <v>200000</v>
      </c>
      <c r="AU116" s="12">
        <v>10.53675</v>
      </c>
      <c r="AV116" s="12" t="s">
        <v>249</v>
      </c>
      <c r="AW116" s="12" t="s">
        <v>250</v>
      </c>
      <c r="AX116" s="12" t="s">
        <v>255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</row>
    <row r="117" spans="1:56" hidden="1" x14ac:dyDescent="0.25">
      <c r="A117" s="12" t="s">
        <v>240</v>
      </c>
      <c r="B117" s="12" t="s">
        <v>129</v>
      </c>
      <c r="C117" s="12" t="s">
        <v>130</v>
      </c>
      <c r="D117" s="12" t="s">
        <v>547</v>
      </c>
      <c r="E117" s="12">
        <v>118.05882</v>
      </c>
      <c r="F117" s="12" t="s">
        <v>548</v>
      </c>
      <c r="G117" s="12" t="s">
        <v>549</v>
      </c>
      <c r="H117" s="12" t="s">
        <v>246</v>
      </c>
      <c r="I117" s="12" t="s">
        <v>247</v>
      </c>
      <c r="J117" s="12" t="s">
        <v>248</v>
      </c>
      <c r="K117" s="12">
        <v>330000</v>
      </c>
      <c r="N117" s="12">
        <v>118.05882</v>
      </c>
      <c r="O117" s="12" t="s">
        <v>249</v>
      </c>
      <c r="P117" s="12" t="s">
        <v>250</v>
      </c>
      <c r="Q117" s="12" t="s">
        <v>550</v>
      </c>
      <c r="R117" s="12">
        <v>135313.12224905001</v>
      </c>
      <c r="S117" s="12">
        <v>135313.12224905001</v>
      </c>
      <c r="T117" s="12">
        <v>15974.908020000001</v>
      </c>
      <c r="U117" s="12">
        <v>155.97048720083609</v>
      </c>
      <c r="V117" s="12">
        <v>155.97048720083609</v>
      </c>
      <c r="W117" s="12">
        <v>52.05</v>
      </c>
      <c r="X117" s="12">
        <v>52.05</v>
      </c>
      <c r="Y117" s="12" t="s">
        <v>256</v>
      </c>
      <c r="Z117" s="12" t="s">
        <v>257</v>
      </c>
      <c r="AA117" s="12" t="s">
        <v>258</v>
      </c>
      <c r="AB117" s="12">
        <v>200000</v>
      </c>
      <c r="AE117" s="12">
        <v>100.35</v>
      </c>
      <c r="AF117" s="12" t="s">
        <v>249</v>
      </c>
      <c r="AG117" s="12" t="s">
        <v>250</v>
      </c>
      <c r="AH117" s="12" t="s">
        <v>255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</row>
    <row r="118" spans="1:56" hidden="1" x14ac:dyDescent="0.25">
      <c r="A118" s="12" t="s">
        <v>240</v>
      </c>
      <c r="B118" s="12" t="s">
        <v>551</v>
      </c>
      <c r="C118" s="12" t="s">
        <v>552</v>
      </c>
      <c r="D118" s="12" t="s">
        <v>458</v>
      </c>
      <c r="E118" s="12">
        <v>157.11706000000001</v>
      </c>
      <c r="F118" s="12" t="s">
        <v>553</v>
      </c>
      <c r="G118" s="12" t="s">
        <v>554</v>
      </c>
      <c r="H118" s="12" t="s">
        <v>246</v>
      </c>
      <c r="I118" s="12" t="s">
        <v>247</v>
      </c>
      <c r="J118" s="12" t="s">
        <v>248</v>
      </c>
      <c r="K118" s="12">
        <v>330000</v>
      </c>
      <c r="N118" s="12">
        <v>157.11706000000001</v>
      </c>
      <c r="O118" s="12" t="s">
        <v>249</v>
      </c>
      <c r="P118" s="12" t="s">
        <v>250</v>
      </c>
      <c r="Q118" s="12" t="s">
        <v>555</v>
      </c>
      <c r="R118" s="12">
        <v>98291.089170327599</v>
      </c>
      <c r="S118" s="12">
        <v>98291.089170327599</v>
      </c>
      <c r="T118" s="12">
        <v>15443.206840000001</v>
      </c>
      <c r="U118" s="12">
        <v>103.9824803929793</v>
      </c>
      <c r="V118" s="12">
        <v>103.9824803929793</v>
      </c>
      <c r="W118" s="12">
        <v>56.72</v>
      </c>
      <c r="X118" s="12">
        <v>56.72</v>
      </c>
      <c r="Y118" s="12" t="s">
        <v>252</v>
      </c>
      <c r="Z118" s="12" t="s">
        <v>253</v>
      </c>
      <c r="AA118" s="12" t="s">
        <v>254</v>
      </c>
      <c r="AB118" s="12">
        <v>130000</v>
      </c>
      <c r="AE118" s="12">
        <v>133.54949999999999</v>
      </c>
      <c r="AF118" s="12" t="s">
        <v>249</v>
      </c>
      <c r="AG118" s="12" t="s">
        <v>250</v>
      </c>
      <c r="AH118" s="12" t="s">
        <v>255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 t="s">
        <v>256</v>
      </c>
      <c r="AP118" s="12" t="s">
        <v>257</v>
      </c>
      <c r="AQ118" s="12" t="s">
        <v>258</v>
      </c>
      <c r="AR118" s="12">
        <v>200000</v>
      </c>
      <c r="AU118" s="12">
        <v>20.032430000000002</v>
      </c>
      <c r="AV118" s="12" t="s">
        <v>249</v>
      </c>
      <c r="AW118" s="12" t="s">
        <v>250</v>
      </c>
      <c r="AX118" s="12" t="s">
        <v>255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</row>
    <row r="119" spans="1:56" hidden="1" x14ac:dyDescent="0.25">
      <c r="A119" s="12" t="s">
        <v>240</v>
      </c>
      <c r="B119" s="12" t="s">
        <v>551</v>
      </c>
      <c r="C119" s="12" t="s">
        <v>552</v>
      </c>
      <c r="D119" s="12" t="s">
        <v>458</v>
      </c>
      <c r="E119" s="12">
        <v>224.45294000000001</v>
      </c>
      <c r="F119" s="12" t="s">
        <v>553</v>
      </c>
      <c r="G119" s="12" t="s">
        <v>554</v>
      </c>
      <c r="H119" s="12" t="s">
        <v>246</v>
      </c>
      <c r="I119" s="12" t="s">
        <v>247</v>
      </c>
      <c r="J119" s="12" t="s">
        <v>248</v>
      </c>
      <c r="K119" s="12">
        <v>330000</v>
      </c>
      <c r="N119" s="12">
        <v>224.45294000000001</v>
      </c>
      <c r="O119" s="12" t="s">
        <v>249</v>
      </c>
      <c r="P119" s="12" t="s">
        <v>250</v>
      </c>
      <c r="Q119" s="12" t="s">
        <v>555</v>
      </c>
      <c r="R119" s="12">
        <v>98291.089170327599</v>
      </c>
      <c r="S119" s="12">
        <v>98291.089170327599</v>
      </c>
      <c r="T119" s="12">
        <v>22061.724050000001</v>
      </c>
      <c r="U119" s="12">
        <v>103.9824803929793</v>
      </c>
      <c r="V119" s="12">
        <v>103.9824803929793</v>
      </c>
      <c r="W119" s="12">
        <v>56.72</v>
      </c>
      <c r="X119" s="12">
        <v>56.72</v>
      </c>
      <c r="Y119" s="12" t="s">
        <v>256</v>
      </c>
      <c r="Z119" s="12" t="s">
        <v>257</v>
      </c>
      <c r="AA119" s="12" t="s">
        <v>258</v>
      </c>
      <c r="AB119" s="12">
        <v>200000</v>
      </c>
      <c r="AE119" s="12">
        <v>190.785</v>
      </c>
      <c r="AF119" s="12" t="s">
        <v>249</v>
      </c>
      <c r="AG119" s="12" t="s">
        <v>250</v>
      </c>
      <c r="AH119" s="12" t="s">
        <v>255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</row>
    <row r="120" spans="1:56" hidden="1" x14ac:dyDescent="0.25">
      <c r="A120" s="12" t="s">
        <v>240</v>
      </c>
      <c r="B120" s="12" t="s">
        <v>556</v>
      </c>
      <c r="C120" s="12" t="s">
        <v>557</v>
      </c>
      <c r="D120" s="12" t="s">
        <v>344</v>
      </c>
      <c r="E120" s="12">
        <v>1746.92824</v>
      </c>
      <c r="F120" s="12" t="s">
        <v>558</v>
      </c>
      <c r="G120" s="12" t="s">
        <v>559</v>
      </c>
      <c r="H120" s="12" t="s">
        <v>246</v>
      </c>
      <c r="I120" s="12" t="s">
        <v>247</v>
      </c>
      <c r="J120" s="12" t="s">
        <v>248</v>
      </c>
      <c r="K120" s="12">
        <v>330000</v>
      </c>
      <c r="N120" s="12">
        <v>1746.92824</v>
      </c>
      <c r="O120" s="12" t="s">
        <v>249</v>
      </c>
      <c r="P120" s="12" t="s">
        <v>250</v>
      </c>
      <c r="Q120" s="12" t="s">
        <v>560</v>
      </c>
      <c r="R120" s="12">
        <v>111148.5133319704</v>
      </c>
      <c r="S120" s="12">
        <v>111148.5133319704</v>
      </c>
      <c r="T120" s="12">
        <v>194168.47625000001</v>
      </c>
      <c r="U120" s="12">
        <v>106.6003004331003</v>
      </c>
      <c r="V120" s="12">
        <v>106.6003004331003</v>
      </c>
      <c r="W120" s="12">
        <v>62.56</v>
      </c>
      <c r="X120" s="12">
        <v>62.56</v>
      </c>
      <c r="Y120" s="12" t="s">
        <v>252</v>
      </c>
      <c r="Z120" s="12" t="s">
        <v>253</v>
      </c>
      <c r="AA120" s="12" t="s">
        <v>254</v>
      </c>
      <c r="AB120" s="12">
        <v>130000</v>
      </c>
      <c r="AE120" s="12">
        <v>1484.8889999999999</v>
      </c>
      <c r="AF120" s="12" t="s">
        <v>249</v>
      </c>
      <c r="AG120" s="12" t="s">
        <v>250</v>
      </c>
      <c r="AH120" s="12" t="s">
        <v>255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 t="s">
        <v>256</v>
      </c>
      <c r="AP120" s="12" t="s">
        <v>257</v>
      </c>
      <c r="AQ120" s="12" t="s">
        <v>258</v>
      </c>
      <c r="AR120" s="12">
        <v>200000</v>
      </c>
      <c r="AU120" s="12">
        <v>222.73335</v>
      </c>
      <c r="AV120" s="12" t="s">
        <v>249</v>
      </c>
      <c r="AW120" s="12" t="s">
        <v>250</v>
      </c>
      <c r="AX120" s="12" t="s">
        <v>255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</row>
    <row r="121" spans="1:56" hidden="1" x14ac:dyDescent="0.25">
      <c r="A121" s="12" t="s">
        <v>240</v>
      </c>
      <c r="B121" s="12" t="s">
        <v>556</v>
      </c>
      <c r="C121" s="12" t="s">
        <v>557</v>
      </c>
      <c r="D121" s="12" t="s">
        <v>344</v>
      </c>
      <c r="E121" s="12">
        <v>2495.6117599999998</v>
      </c>
      <c r="F121" s="12" t="s">
        <v>558</v>
      </c>
      <c r="G121" s="12" t="s">
        <v>559</v>
      </c>
      <c r="H121" s="12" t="s">
        <v>246</v>
      </c>
      <c r="I121" s="12" t="s">
        <v>247</v>
      </c>
      <c r="J121" s="12" t="s">
        <v>248</v>
      </c>
      <c r="K121" s="12">
        <v>330000</v>
      </c>
      <c r="N121" s="12">
        <v>2495.6117599999998</v>
      </c>
      <c r="O121" s="12" t="s">
        <v>249</v>
      </c>
      <c r="P121" s="12" t="s">
        <v>250</v>
      </c>
      <c r="Q121" s="12" t="s">
        <v>560</v>
      </c>
      <c r="R121" s="12">
        <v>111148.5133319704</v>
      </c>
      <c r="S121" s="12">
        <v>111148.5133319704</v>
      </c>
      <c r="T121" s="12">
        <v>277383.53749999998</v>
      </c>
      <c r="U121" s="12">
        <v>106.6003004331003</v>
      </c>
      <c r="V121" s="12">
        <v>106.6003004331003</v>
      </c>
      <c r="W121" s="12">
        <v>62.56</v>
      </c>
      <c r="X121" s="12">
        <v>62.56</v>
      </c>
      <c r="Y121" s="12" t="s">
        <v>256</v>
      </c>
      <c r="Z121" s="12" t="s">
        <v>257</v>
      </c>
      <c r="AA121" s="12" t="s">
        <v>258</v>
      </c>
      <c r="AB121" s="12">
        <v>200000</v>
      </c>
      <c r="AE121" s="12">
        <v>2121.27</v>
      </c>
      <c r="AF121" s="12" t="s">
        <v>249</v>
      </c>
      <c r="AG121" s="12" t="s">
        <v>250</v>
      </c>
      <c r="AH121" s="12" t="s">
        <v>255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</row>
    <row r="122" spans="1:56" hidden="1" x14ac:dyDescent="0.25">
      <c r="A122" s="12" t="s">
        <v>240</v>
      </c>
      <c r="B122" s="12" t="s">
        <v>561</v>
      </c>
      <c r="C122" s="12" t="s">
        <v>562</v>
      </c>
      <c r="D122" s="12" t="s">
        <v>338</v>
      </c>
      <c r="E122" s="12">
        <v>36.708820000000003</v>
      </c>
      <c r="F122" s="12" t="s">
        <v>563</v>
      </c>
      <c r="G122" s="12" t="s">
        <v>564</v>
      </c>
      <c r="H122" s="12" t="s">
        <v>246</v>
      </c>
      <c r="I122" s="12" t="s">
        <v>247</v>
      </c>
      <c r="J122" s="12" t="s">
        <v>248</v>
      </c>
      <c r="K122" s="12">
        <v>330000</v>
      </c>
      <c r="N122" s="12">
        <v>36.708820000000003</v>
      </c>
      <c r="O122" s="12" t="s">
        <v>249</v>
      </c>
      <c r="P122" s="12" t="s">
        <v>250</v>
      </c>
      <c r="Q122" s="12" t="s">
        <v>565</v>
      </c>
      <c r="R122" s="12">
        <v>77211.437000274484</v>
      </c>
      <c r="S122" s="12">
        <v>77211.437000274484</v>
      </c>
      <c r="T122" s="12">
        <v>2834.3410199999998</v>
      </c>
      <c r="U122" s="12">
        <v>88.219946917173218</v>
      </c>
      <c r="V122" s="12">
        <v>88.219946917173218</v>
      </c>
      <c r="W122" s="12">
        <v>52.51</v>
      </c>
      <c r="X122" s="12">
        <v>52.51</v>
      </c>
      <c r="Y122" s="12" t="s">
        <v>252</v>
      </c>
      <c r="Z122" s="12" t="s">
        <v>253</v>
      </c>
      <c r="AA122" s="12" t="s">
        <v>254</v>
      </c>
      <c r="AB122" s="12">
        <v>130000</v>
      </c>
      <c r="AE122" s="12">
        <v>31.202500000000001</v>
      </c>
      <c r="AF122" s="12" t="s">
        <v>249</v>
      </c>
      <c r="AG122" s="12" t="s">
        <v>250</v>
      </c>
      <c r="AH122" s="12" t="s">
        <v>255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 t="s">
        <v>256</v>
      </c>
      <c r="AP122" s="12" t="s">
        <v>257</v>
      </c>
      <c r="AQ122" s="12" t="s">
        <v>258</v>
      </c>
      <c r="AR122" s="12">
        <v>200000</v>
      </c>
      <c r="AU122" s="12">
        <v>4.6803800000000004</v>
      </c>
      <c r="AV122" s="12" t="s">
        <v>249</v>
      </c>
      <c r="AW122" s="12" t="s">
        <v>250</v>
      </c>
      <c r="AX122" s="12" t="s">
        <v>255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</row>
    <row r="123" spans="1:56" hidden="1" x14ac:dyDescent="0.25">
      <c r="A123" s="12" t="s">
        <v>240</v>
      </c>
      <c r="B123" s="12" t="s">
        <v>561</v>
      </c>
      <c r="C123" s="12" t="s">
        <v>562</v>
      </c>
      <c r="D123" s="12" t="s">
        <v>338</v>
      </c>
      <c r="E123" s="12">
        <v>52.441180000000003</v>
      </c>
      <c r="F123" s="12" t="s">
        <v>563</v>
      </c>
      <c r="G123" s="12" t="s">
        <v>564</v>
      </c>
      <c r="H123" s="12" t="s">
        <v>246</v>
      </c>
      <c r="I123" s="12" t="s">
        <v>247</v>
      </c>
      <c r="J123" s="12" t="s">
        <v>248</v>
      </c>
      <c r="K123" s="12">
        <v>330000</v>
      </c>
      <c r="N123" s="12">
        <v>52.441180000000003</v>
      </c>
      <c r="O123" s="12" t="s">
        <v>249</v>
      </c>
      <c r="P123" s="12" t="s">
        <v>250</v>
      </c>
      <c r="Q123" s="12" t="s">
        <v>565</v>
      </c>
      <c r="R123" s="12">
        <v>77211.437000274484</v>
      </c>
      <c r="S123" s="12">
        <v>77211.437000274484</v>
      </c>
      <c r="T123" s="12">
        <v>4049.0585900000001</v>
      </c>
      <c r="U123" s="12">
        <v>88.219946917173218</v>
      </c>
      <c r="V123" s="12">
        <v>88.219946917173218</v>
      </c>
      <c r="W123" s="12">
        <v>52.51</v>
      </c>
      <c r="X123" s="12">
        <v>52.51</v>
      </c>
      <c r="Y123" s="12" t="s">
        <v>256</v>
      </c>
      <c r="Z123" s="12" t="s">
        <v>257</v>
      </c>
      <c r="AA123" s="12" t="s">
        <v>258</v>
      </c>
      <c r="AB123" s="12">
        <v>200000</v>
      </c>
      <c r="AE123" s="12">
        <v>44.575000000000003</v>
      </c>
      <c r="AF123" s="12" t="s">
        <v>249</v>
      </c>
      <c r="AG123" s="12" t="s">
        <v>250</v>
      </c>
      <c r="AH123" s="12" t="s">
        <v>255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</row>
    <row r="124" spans="1:56" hidden="1" x14ac:dyDescent="0.25">
      <c r="A124" s="12" t="s">
        <v>240</v>
      </c>
      <c r="B124" s="12" t="s">
        <v>131</v>
      </c>
      <c r="C124" s="12" t="s">
        <v>132</v>
      </c>
      <c r="D124" s="12" t="s">
        <v>265</v>
      </c>
      <c r="E124" s="12">
        <v>384.32470999999998</v>
      </c>
      <c r="F124" s="12" t="s">
        <v>566</v>
      </c>
      <c r="G124" s="12" t="s">
        <v>567</v>
      </c>
      <c r="H124" s="12" t="s">
        <v>246</v>
      </c>
      <c r="I124" s="12" t="s">
        <v>247</v>
      </c>
      <c r="J124" s="12" t="s">
        <v>248</v>
      </c>
      <c r="K124" s="12">
        <v>330000</v>
      </c>
      <c r="N124" s="12">
        <v>384.32470999999998</v>
      </c>
      <c r="O124" s="12" t="s">
        <v>249</v>
      </c>
      <c r="P124" s="12" t="s">
        <v>250</v>
      </c>
      <c r="Q124" s="12" t="s">
        <v>568</v>
      </c>
      <c r="R124" s="12">
        <v>84122.386126787271</v>
      </c>
      <c r="S124" s="12">
        <v>84122.386126787271</v>
      </c>
      <c r="T124" s="12">
        <v>32330.311310000001</v>
      </c>
      <c r="U124" s="12">
        <v>80.057882805487722</v>
      </c>
      <c r="V124" s="12">
        <v>80.057882805487722</v>
      </c>
      <c r="W124" s="12">
        <v>63.05</v>
      </c>
      <c r="X124" s="12">
        <v>63.05</v>
      </c>
      <c r="Y124" s="12" t="s">
        <v>252</v>
      </c>
      <c r="Z124" s="12" t="s">
        <v>253</v>
      </c>
      <c r="AA124" s="12" t="s">
        <v>254</v>
      </c>
      <c r="AB124" s="12">
        <v>130000</v>
      </c>
      <c r="AE124" s="12">
        <v>326.67599999999999</v>
      </c>
      <c r="AF124" s="12" t="s">
        <v>249</v>
      </c>
      <c r="AG124" s="12" t="s">
        <v>250</v>
      </c>
      <c r="AH124" s="12" t="s">
        <v>255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 t="s">
        <v>256</v>
      </c>
      <c r="AP124" s="12" t="s">
        <v>257</v>
      </c>
      <c r="AQ124" s="12" t="s">
        <v>258</v>
      </c>
      <c r="AR124" s="12">
        <v>200000</v>
      </c>
      <c r="AU124" s="12">
        <v>49.001399999999997</v>
      </c>
      <c r="AV124" s="12" t="s">
        <v>249</v>
      </c>
      <c r="AW124" s="12" t="s">
        <v>250</v>
      </c>
      <c r="AX124" s="12" t="s">
        <v>255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</row>
    <row r="125" spans="1:56" hidden="1" x14ac:dyDescent="0.25">
      <c r="A125" s="12" t="s">
        <v>240</v>
      </c>
      <c r="B125" s="12" t="s">
        <v>131</v>
      </c>
      <c r="C125" s="12" t="s">
        <v>132</v>
      </c>
      <c r="D125" s="12" t="s">
        <v>265</v>
      </c>
      <c r="E125" s="12">
        <v>549.03529000000003</v>
      </c>
      <c r="F125" s="12" t="s">
        <v>566</v>
      </c>
      <c r="G125" s="12" t="s">
        <v>567</v>
      </c>
      <c r="H125" s="12" t="s">
        <v>246</v>
      </c>
      <c r="I125" s="12" t="s">
        <v>247</v>
      </c>
      <c r="J125" s="12" t="s">
        <v>248</v>
      </c>
      <c r="K125" s="12">
        <v>330000</v>
      </c>
      <c r="N125" s="12">
        <v>549.03529000000003</v>
      </c>
      <c r="O125" s="12" t="s">
        <v>249</v>
      </c>
      <c r="P125" s="12" t="s">
        <v>250</v>
      </c>
      <c r="Q125" s="12" t="s">
        <v>568</v>
      </c>
      <c r="R125" s="12">
        <v>84122.386126787271</v>
      </c>
      <c r="S125" s="12">
        <v>84122.386126787271</v>
      </c>
      <c r="T125" s="12">
        <v>46186.159010000003</v>
      </c>
      <c r="U125" s="12">
        <v>80.057882805487722</v>
      </c>
      <c r="V125" s="12">
        <v>80.057882805487722</v>
      </c>
      <c r="W125" s="12">
        <v>63.05</v>
      </c>
      <c r="X125" s="12">
        <v>63.05</v>
      </c>
      <c r="Y125" s="12" t="s">
        <v>256</v>
      </c>
      <c r="Z125" s="12" t="s">
        <v>257</v>
      </c>
      <c r="AA125" s="12" t="s">
        <v>258</v>
      </c>
      <c r="AB125" s="12">
        <v>200000</v>
      </c>
      <c r="AE125" s="12">
        <v>466.68</v>
      </c>
      <c r="AF125" s="12" t="s">
        <v>249</v>
      </c>
      <c r="AG125" s="12" t="s">
        <v>250</v>
      </c>
      <c r="AH125" s="12" t="s">
        <v>255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</row>
    <row r="126" spans="1:56" hidden="1" x14ac:dyDescent="0.25">
      <c r="A126" s="12" t="s">
        <v>240</v>
      </c>
      <c r="B126" s="12" t="s">
        <v>569</v>
      </c>
      <c r="C126" s="12" t="s">
        <v>570</v>
      </c>
      <c r="D126" s="12" t="s">
        <v>300</v>
      </c>
      <c r="E126" s="12">
        <v>114.35529</v>
      </c>
      <c r="F126" s="12" t="s">
        <v>571</v>
      </c>
      <c r="G126" s="12" t="s">
        <v>572</v>
      </c>
      <c r="H126" s="12" t="s">
        <v>246</v>
      </c>
      <c r="I126" s="12" t="s">
        <v>247</v>
      </c>
      <c r="J126" s="12" t="s">
        <v>248</v>
      </c>
      <c r="K126" s="12">
        <v>330000</v>
      </c>
      <c r="N126" s="12">
        <v>114.35529</v>
      </c>
      <c r="O126" s="12" t="s">
        <v>249</v>
      </c>
      <c r="P126" s="12" t="s">
        <v>250</v>
      </c>
      <c r="Q126" s="12" t="s">
        <v>573</v>
      </c>
      <c r="R126" s="12">
        <v>60890.084550475309</v>
      </c>
      <c r="S126" s="12">
        <v>60890.084550475309</v>
      </c>
      <c r="T126" s="12">
        <v>6963.1035300000003</v>
      </c>
      <c r="U126" s="12">
        <v>57.936364808372247</v>
      </c>
      <c r="V126" s="12">
        <v>57.936364808372247</v>
      </c>
      <c r="W126" s="12">
        <v>63.06</v>
      </c>
      <c r="X126" s="12">
        <v>63.06</v>
      </c>
      <c r="Y126" s="12" t="s">
        <v>252</v>
      </c>
      <c r="Z126" s="12" t="s">
        <v>253</v>
      </c>
      <c r="AA126" s="12" t="s">
        <v>254</v>
      </c>
      <c r="AB126" s="12">
        <v>130000</v>
      </c>
      <c r="AE126" s="12">
        <v>97.201999999999998</v>
      </c>
      <c r="AF126" s="12" t="s">
        <v>249</v>
      </c>
      <c r="AG126" s="12" t="s">
        <v>250</v>
      </c>
      <c r="AH126" s="12" t="s">
        <v>255</v>
      </c>
      <c r="AI126" s="12">
        <v>0</v>
      </c>
      <c r="AJ126" s="12">
        <v>0</v>
      </c>
      <c r="AK126" s="12">
        <v>0</v>
      </c>
      <c r="AL126" s="12">
        <v>0</v>
      </c>
      <c r="AM126" s="12">
        <v>0</v>
      </c>
      <c r="AN126" s="12">
        <v>0</v>
      </c>
      <c r="AO126" s="12" t="s">
        <v>256</v>
      </c>
      <c r="AP126" s="12" t="s">
        <v>257</v>
      </c>
      <c r="AQ126" s="12" t="s">
        <v>258</v>
      </c>
      <c r="AR126" s="12">
        <v>200000</v>
      </c>
      <c r="AU126" s="12">
        <v>14.580299999999999</v>
      </c>
      <c r="AV126" s="12" t="s">
        <v>249</v>
      </c>
      <c r="AW126" s="12" t="s">
        <v>250</v>
      </c>
      <c r="AX126" s="12" t="s">
        <v>255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0</v>
      </c>
    </row>
    <row r="127" spans="1:56" hidden="1" x14ac:dyDescent="0.25">
      <c r="A127" s="12" t="s">
        <v>240</v>
      </c>
      <c r="B127" s="12" t="s">
        <v>569</v>
      </c>
      <c r="C127" s="12" t="s">
        <v>570</v>
      </c>
      <c r="D127" s="12" t="s">
        <v>300</v>
      </c>
      <c r="E127" s="12">
        <v>163.36471</v>
      </c>
      <c r="F127" s="12" t="s">
        <v>571</v>
      </c>
      <c r="G127" s="12" t="s">
        <v>572</v>
      </c>
      <c r="H127" s="12" t="s">
        <v>246</v>
      </c>
      <c r="I127" s="12" t="s">
        <v>247</v>
      </c>
      <c r="J127" s="12" t="s">
        <v>248</v>
      </c>
      <c r="K127" s="12">
        <v>330000</v>
      </c>
      <c r="N127" s="12">
        <v>163.36471</v>
      </c>
      <c r="O127" s="12" t="s">
        <v>249</v>
      </c>
      <c r="P127" s="12" t="s">
        <v>250</v>
      </c>
      <c r="Q127" s="12" t="s">
        <v>573</v>
      </c>
      <c r="R127" s="12">
        <v>60890.084550475309</v>
      </c>
      <c r="S127" s="12">
        <v>60890.084550475309</v>
      </c>
      <c r="T127" s="12">
        <v>9947.2907500000001</v>
      </c>
      <c r="U127" s="12">
        <v>57.936364808372247</v>
      </c>
      <c r="V127" s="12">
        <v>57.936364808372247</v>
      </c>
      <c r="W127" s="12">
        <v>63.06</v>
      </c>
      <c r="X127" s="12">
        <v>63.06</v>
      </c>
      <c r="Y127" s="12" t="s">
        <v>256</v>
      </c>
      <c r="Z127" s="12" t="s">
        <v>257</v>
      </c>
      <c r="AA127" s="12" t="s">
        <v>258</v>
      </c>
      <c r="AB127" s="12">
        <v>200000</v>
      </c>
      <c r="AE127" s="12">
        <v>138.86000000000001</v>
      </c>
      <c r="AF127" s="12" t="s">
        <v>249</v>
      </c>
      <c r="AG127" s="12" t="s">
        <v>250</v>
      </c>
      <c r="AH127" s="12" t="s">
        <v>255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</row>
    <row r="128" spans="1:56" hidden="1" x14ac:dyDescent="0.25">
      <c r="A128" s="12" t="s">
        <v>240</v>
      </c>
      <c r="B128" s="12" t="s">
        <v>574</v>
      </c>
      <c r="C128" s="12" t="s">
        <v>575</v>
      </c>
      <c r="D128" s="12" t="s">
        <v>322</v>
      </c>
      <c r="E128" s="12">
        <v>65.05471</v>
      </c>
      <c r="F128" s="12" t="s">
        <v>576</v>
      </c>
      <c r="G128" s="12" t="s">
        <v>577</v>
      </c>
      <c r="H128" s="12" t="s">
        <v>246</v>
      </c>
      <c r="I128" s="12" t="s">
        <v>247</v>
      </c>
      <c r="J128" s="12" t="s">
        <v>248</v>
      </c>
      <c r="K128" s="12">
        <v>330000</v>
      </c>
      <c r="N128" s="12">
        <v>65.05471</v>
      </c>
      <c r="O128" s="12" t="s">
        <v>249</v>
      </c>
      <c r="P128" s="12" t="s">
        <v>250</v>
      </c>
      <c r="Q128" s="12" t="s">
        <v>578</v>
      </c>
      <c r="R128" s="12">
        <v>90354.909183060023</v>
      </c>
      <c r="S128" s="12">
        <v>90354.909183060023</v>
      </c>
      <c r="T128" s="12">
        <v>5878.0120399999996</v>
      </c>
      <c r="U128" s="12">
        <v>97.538648965410403</v>
      </c>
      <c r="V128" s="12">
        <v>97.538648965410403</v>
      </c>
      <c r="W128" s="12">
        <v>55.58</v>
      </c>
      <c r="X128" s="12">
        <v>55.58</v>
      </c>
      <c r="Y128" s="12" t="s">
        <v>252</v>
      </c>
      <c r="Z128" s="12" t="s">
        <v>253</v>
      </c>
      <c r="AA128" s="12" t="s">
        <v>254</v>
      </c>
      <c r="AB128" s="12">
        <v>130000</v>
      </c>
      <c r="AE128" s="12">
        <v>55.296500000000002</v>
      </c>
      <c r="AF128" s="12" t="s">
        <v>249</v>
      </c>
      <c r="AG128" s="12" t="s">
        <v>250</v>
      </c>
      <c r="AH128" s="12" t="s">
        <v>255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2">
        <v>0</v>
      </c>
      <c r="AO128" s="12" t="s">
        <v>256</v>
      </c>
      <c r="AP128" s="12" t="s">
        <v>257</v>
      </c>
      <c r="AQ128" s="12" t="s">
        <v>258</v>
      </c>
      <c r="AR128" s="12">
        <v>200000</v>
      </c>
      <c r="AU128" s="12">
        <v>8.2944800000000001</v>
      </c>
      <c r="AV128" s="12" t="s">
        <v>249</v>
      </c>
      <c r="AW128" s="12" t="s">
        <v>250</v>
      </c>
      <c r="AX128" s="12" t="s">
        <v>255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</row>
    <row r="129" spans="1:56" hidden="1" x14ac:dyDescent="0.25">
      <c r="A129" s="12" t="s">
        <v>240</v>
      </c>
      <c r="B129" s="12" t="s">
        <v>574</v>
      </c>
      <c r="C129" s="12" t="s">
        <v>575</v>
      </c>
      <c r="D129" s="12" t="s">
        <v>322</v>
      </c>
      <c r="E129" s="12">
        <v>92.935289999999995</v>
      </c>
      <c r="F129" s="12" t="s">
        <v>576</v>
      </c>
      <c r="G129" s="12" t="s">
        <v>577</v>
      </c>
      <c r="H129" s="12" t="s">
        <v>246</v>
      </c>
      <c r="I129" s="12" t="s">
        <v>247</v>
      </c>
      <c r="J129" s="12" t="s">
        <v>248</v>
      </c>
      <c r="K129" s="12">
        <v>330000</v>
      </c>
      <c r="N129" s="12">
        <v>92.935289999999995</v>
      </c>
      <c r="O129" s="12" t="s">
        <v>249</v>
      </c>
      <c r="P129" s="12" t="s">
        <v>250</v>
      </c>
      <c r="Q129" s="12" t="s">
        <v>578</v>
      </c>
      <c r="R129" s="12">
        <v>90354.909183060023</v>
      </c>
      <c r="S129" s="12">
        <v>90354.909183060023</v>
      </c>
      <c r="T129" s="12">
        <v>8397.1600600000002</v>
      </c>
      <c r="U129" s="12">
        <v>97.538648965410403</v>
      </c>
      <c r="V129" s="12">
        <v>97.538648965410403</v>
      </c>
      <c r="W129" s="12">
        <v>55.58</v>
      </c>
      <c r="X129" s="12">
        <v>55.58</v>
      </c>
      <c r="Y129" s="12" t="s">
        <v>256</v>
      </c>
      <c r="Z129" s="12" t="s">
        <v>257</v>
      </c>
      <c r="AA129" s="12" t="s">
        <v>258</v>
      </c>
      <c r="AB129" s="12">
        <v>200000</v>
      </c>
      <c r="AE129" s="12">
        <v>78.995000000000005</v>
      </c>
      <c r="AF129" s="12" t="s">
        <v>249</v>
      </c>
      <c r="AG129" s="12" t="s">
        <v>250</v>
      </c>
      <c r="AH129" s="12" t="s">
        <v>255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2">
        <v>0</v>
      </c>
    </row>
    <row r="130" spans="1:56" hidden="1" x14ac:dyDescent="0.25">
      <c r="A130" s="12" t="s">
        <v>240</v>
      </c>
      <c r="B130" s="12" t="s">
        <v>579</v>
      </c>
      <c r="C130" s="12" t="s">
        <v>580</v>
      </c>
      <c r="D130" s="12" t="s">
        <v>458</v>
      </c>
      <c r="E130" s="12">
        <v>375.53352999999998</v>
      </c>
      <c r="F130" s="12" t="s">
        <v>581</v>
      </c>
      <c r="G130" s="12" t="s">
        <v>582</v>
      </c>
      <c r="H130" s="12" t="s">
        <v>246</v>
      </c>
      <c r="I130" s="12" t="s">
        <v>247</v>
      </c>
      <c r="J130" s="12" t="s">
        <v>248</v>
      </c>
      <c r="K130" s="12">
        <v>330000</v>
      </c>
      <c r="N130" s="12">
        <v>375.53352999999998</v>
      </c>
      <c r="O130" s="12" t="s">
        <v>249</v>
      </c>
      <c r="P130" s="12" t="s">
        <v>250</v>
      </c>
      <c r="Q130" s="12" t="s">
        <v>583</v>
      </c>
      <c r="R130" s="12">
        <v>96352.500364655032</v>
      </c>
      <c r="S130" s="12">
        <v>96352.500364655032</v>
      </c>
      <c r="T130" s="12">
        <v>36183.594530000002</v>
      </c>
      <c r="U130" s="12">
        <v>114.9451906960257</v>
      </c>
      <c r="V130" s="12">
        <v>114.9451906960257</v>
      </c>
      <c r="W130" s="12">
        <v>50.29</v>
      </c>
      <c r="X130" s="12">
        <v>50.29</v>
      </c>
      <c r="Y130" s="12" t="s">
        <v>252</v>
      </c>
      <c r="Z130" s="12" t="s">
        <v>253</v>
      </c>
      <c r="AA130" s="12" t="s">
        <v>254</v>
      </c>
      <c r="AB130" s="12">
        <v>130000</v>
      </c>
      <c r="AE130" s="12">
        <v>319.20350000000002</v>
      </c>
      <c r="AF130" s="12" t="s">
        <v>249</v>
      </c>
      <c r="AG130" s="12" t="s">
        <v>250</v>
      </c>
      <c r="AH130" s="12" t="s">
        <v>255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 t="s">
        <v>256</v>
      </c>
      <c r="AP130" s="12" t="s">
        <v>257</v>
      </c>
      <c r="AQ130" s="12" t="s">
        <v>258</v>
      </c>
      <c r="AR130" s="12">
        <v>200000</v>
      </c>
      <c r="AU130" s="12">
        <v>47.88053</v>
      </c>
      <c r="AV130" s="12" t="s">
        <v>249</v>
      </c>
      <c r="AW130" s="12" t="s">
        <v>250</v>
      </c>
      <c r="AX130" s="12" t="s">
        <v>255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</row>
    <row r="131" spans="1:56" hidden="1" x14ac:dyDescent="0.25">
      <c r="A131" s="12" t="s">
        <v>240</v>
      </c>
      <c r="B131" s="12" t="s">
        <v>579</v>
      </c>
      <c r="C131" s="12" t="s">
        <v>580</v>
      </c>
      <c r="D131" s="12" t="s">
        <v>458</v>
      </c>
      <c r="E131" s="12">
        <v>536.47646999999995</v>
      </c>
      <c r="F131" s="12" t="s">
        <v>581</v>
      </c>
      <c r="G131" s="12" t="s">
        <v>582</v>
      </c>
      <c r="H131" s="12" t="s">
        <v>246</v>
      </c>
      <c r="I131" s="12" t="s">
        <v>247</v>
      </c>
      <c r="J131" s="12" t="s">
        <v>248</v>
      </c>
      <c r="K131" s="12">
        <v>330000</v>
      </c>
      <c r="N131" s="12">
        <v>536.47646999999995</v>
      </c>
      <c r="O131" s="12" t="s">
        <v>249</v>
      </c>
      <c r="P131" s="12" t="s">
        <v>250</v>
      </c>
      <c r="Q131" s="12" t="s">
        <v>583</v>
      </c>
      <c r="R131" s="12">
        <v>96352.500364655032</v>
      </c>
      <c r="S131" s="12">
        <v>96352.500364655032</v>
      </c>
      <c r="T131" s="12">
        <v>51690.849329999997</v>
      </c>
      <c r="U131" s="12">
        <v>114.9451906960257</v>
      </c>
      <c r="V131" s="12">
        <v>114.9451906960257</v>
      </c>
      <c r="W131" s="12">
        <v>50.29</v>
      </c>
      <c r="X131" s="12">
        <v>50.29</v>
      </c>
      <c r="Y131" s="12" t="s">
        <v>256</v>
      </c>
      <c r="Z131" s="12" t="s">
        <v>257</v>
      </c>
      <c r="AA131" s="12" t="s">
        <v>258</v>
      </c>
      <c r="AB131" s="12">
        <v>200000</v>
      </c>
      <c r="AE131" s="12">
        <v>456.005</v>
      </c>
      <c r="AF131" s="12" t="s">
        <v>249</v>
      </c>
      <c r="AG131" s="12" t="s">
        <v>250</v>
      </c>
      <c r="AH131" s="12" t="s">
        <v>255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2">
        <v>0</v>
      </c>
    </row>
    <row r="132" spans="1:56" hidden="1" x14ac:dyDescent="0.25">
      <c r="A132" s="12" t="s">
        <v>240</v>
      </c>
      <c r="B132" s="12" t="s">
        <v>584</v>
      </c>
      <c r="C132" s="12" t="s">
        <v>585</v>
      </c>
      <c r="D132" s="12" t="s">
        <v>523</v>
      </c>
      <c r="E132" s="12">
        <v>130.29059000000001</v>
      </c>
      <c r="F132" s="12" t="s">
        <v>586</v>
      </c>
      <c r="G132" s="12" t="s">
        <v>587</v>
      </c>
      <c r="H132" s="12" t="s">
        <v>246</v>
      </c>
      <c r="I132" s="12" t="s">
        <v>247</v>
      </c>
      <c r="J132" s="12" t="s">
        <v>248</v>
      </c>
      <c r="K132" s="12">
        <v>330000</v>
      </c>
      <c r="N132" s="12">
        <v>130.29059000000001</v>
      </c>
      <c r="O132" s="12" t="s">
        <v>249</v>
      </c>
      <c r="P132" s="12" t="s">
        <v>250</v>
      </c>
      <c r="Q132" s="12" t="s">
        <v>588</v>
      </c>
      <c r="R132" s="12">
        <v>131507.08830207869</v>
      </c>
      <c r="S132" s="12">
        <v>131507.08830207869</v>
      </c>
      <c r="T132" s="12">
        <v>17134.135890000001</v>
      </c>
      <c r="U132" s="12">
        <v>154.56488889202029</v>
      </c>
      <c r="V132" s="12">
        <v>154.56488889202029</v>
      </c>
      <c r="W132" s="12">
        <v>51.05</v>
      </c>
      <c r="X132" s="12">
        <v>51.05</v>
      </c>
      <c r="Y132" s="12" t="s">
        <v>252</v>
      </c>
      <c r="Z132" s="12" t="s">
        <v>253</v>
      </c>
      <c r="AA132" s="12" t="s">
        <v>254</v>
      </c>
      <c r="AB132" s="12">
        <v>130000</v>
      </c>
      <c r="AE132" s="12">
        <v>110.747</v>
      </c>
      <c r="AF132" s="12" t="s">
        <v>249</v>
      </c>
      <c r="AG132" s="12" t="s">
        <v>250</v>
      </c>
      <c r="AH132" s="12" t="s">
        <v>255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2">
        <v>0</v>
      </c>
      <c r="AO132" s="12" t="s">
        <v>256</v>
      </c>
      <c r="AP132" s="12" t="s">
        <v>257</v>
      </c>
      <c r="AQ132" s="12" t="s">
        <v>258</v>
      </c>
      <c r="AR132" s="12">
        <v>200000</v>
      </c>
      <c r="AU132" s="12">
        <v>16.61205</v>
      </c>
      <c r="AV132" s="12" t="s">
        <v>249</v>
      </c>
      <c r="AW132" s="12" t="s">
        <v>250</v>
      </c>
      <c r="AX132" s="12" t="s">
        <v>255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</row>
    <row r="133" spans="1:56" hidden="1" x14ac:dyDescent="0.25">
      <c r="A133" s="12" t="s">
        <v>240</v>
      </c>
      <c r="B133" s="12" t="s">
        <v>584</v>
      </c>
      <c r="C133" s="12" t="s">
        <v>585</v>
      </c>
      <c r="D133" s="12" t="s">
        <v>523</v>
      </c>
      <c r="E133" s="12">
        <v>186.12941000000001</v>
      </c>
      <c r="F133" s="12" t="s">
        <v>586</v>
      </c>
      <c r="G133" s="12" t="s">
        <v>587</v>
      </c>
      <c r="H133" s="12" t="s">
        <v>246</v>
      </c>
      <c r="I133" s="12" t="s">
        <v>247</v>
      </c>
      <c r="J133" s="12" t="s">
        <v>248</v>
      </c>
      <c r="K133" s="12">
        <v>330000</v>
      </c>
      <c r="N133" s="12">
        <v>186.12941000000001</v>
      </c>
      <c r="O133" s="12" t="s">
        <v>249</v>
      </c>
      <c r="P133" s="12" t="s">
        <v>250</v>
      </c>
      <c r="Q133" s="12" t="s">
        <v>588</v>
      </c>
      <c r="R133" s="12">
        <v>131507.08830207869</v>
      </c>
      <c r="S133" s="12">
        <v>131507.08830207869</v>
      </c>
      <c r="T133" s="12">
        <v>24477.33699</v>
      </c>
      <c r="U133" s="12">
        <v>154.56488889202029</v>
      </c>
      <c r="V133" s="12">
        <v>154.56488889202029</v>
      </c>
      <c r="W133" s="12">
        <v>51.05</v>
      </c>
      <c r="X133" s="12">
        <v>51.05</v>
      </c>
      <c r="Y133" s="12" t="s">
        <v>256</v>
      </c>
      <c r="Z133" s="12" t="s">
        <v>257</v>
      </c>
      <c r="AA133" s="12" t="s">
        <v>258</v>
      </c>
      <c r="AB133" s="12">
        <v>200000</v>
      </c>
      <c r="AE133" s="12">
        <v>158.21</v>
      </c>
      <c r="AF133" s="12" t="s">
        <v>249</v>
      </c>
      <c r="AG133" s="12" t="s">
        <v>250</v>
      </c>
      <c r="AH133" s="12" t="s">
        <v>255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</row>
    <row r="134" spans="1:56" hidden="1" x14ac:dyDescent="0.25">
      <c r="A134" s="12" t="s">
        <v>240</v>
      </c>
      <c r="B134" s="12" t="s">
        <v>589</v>
      </c>
      <c r="C134" s="12" t="s">
        <v>590</v>
      </c>
      <c r="D134" s="12" t="s">
        <v>306</v>
      </c>
      <c r="E134" s="12">
        <v>70.238820000000004</v>
      </c>
      <c r="F134" s="12" t="s">
        <v>591</v>
      </c>
      <c r="G134" s="12" t="s">
        <v>592</v>
      </c>
      <c r="H134" s="12" t="s">
        <v>246</v>
      </c>
      <c r="I134" s="12" t="s">
        <v>247</v>
      </c>
      <c r="J134" s="12" t="s">
        <v>248</v>
      </c>
      <c r="K134" s="12">
        <v>330000</v>
      </c>
      <c r="N134" s="12">
        <v>70.238820000000004</v>
      </c>
      <c r="O134" s="12" t="s">
        <v>249</v>
      </c>
      <c r="P134" s="12" t="s">
        <v>250</v>
      </c>
      <c r="Q134" s="12" t="s">
        <v>593</v>
      </c>
      <c r="R134" s="12">
        <v>141744.36763882439</v>
      </c>
      <c r="S134" s="12">
        <v>141744.36763882439</v>
      </c>
      <c r="T134" s="12">
        <v>9955.9576199999992</v>
      </c>
      <c r="U134" s="12">
        <v>140.93545793964219</v>
      </c>
      <c r="V134" s="12">
        <v>140.93545793964219</v>
      </c>
      <c r="W134" s="12">
        <v>60.34</v>
      </c>
      <c r="X134" s="12">
        <v>60.34</v>
      </c>
      <c r="Y134" s="12" t="s">
        <v>252</v>
      </c>
      <c r="Z134" s="12" t="s">
        <v>253</v>
      </c>
      <c r="AA134" s="12" t="s">
        <v>254</v>
      </c>
      <c r="AB134" s="12">
        <v>130000</v>
      </c>
      <c r="AE134" s="12">
        <v>59.703000000000003</v>
      </c>
      <c r="AF134" s="12" t="s">
        <v>249</v>
      </c>
      <c r="AG134" s="12" t="s">
        <v>250</v>
      </c>
      <c r="AH134" s="12" t="s">
        <v>255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2">
        <v>0</v>
      </c>
      <c r="AO134" s="12" t="s">
        <v>256</v>
      </c>
      <c r="AP134" s="12" t="s">
        <v>257</v>
      </c>
      <c r="AQ134" s="12" t="s">
        <v>258</v>
      </c>
      <c r="AR134" s="12">
        <v>200000</v>
      </c>
      <c r="AU134" s="12">
        <v>8.9554500000000008</v>
      </c>
      <c r="AV134" s="12" t="s">
        <v>249</v>
      </c>
      <c r="AW134" s="12" t="s">
        <v>250</v>
      </c>
      <c r="AX134" s="12" t="s">
        <v>255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</row>
    <row r="135" spans="1:56" hidden="1" x14ac:dyDescent="0.25">
      <c r="A135" s="12" t="s">
        <v>240</v>
      </c>
      <c r="B135" s="12" t="s">
        <v>589</v>
      </c>
      <c r="C135" s="12" t="s">
        <v>590</v>
      </c>
      <c r="D135" s="12" t="s">
        <v>306</v>
      </c>
      <c r="E135" s="12">
        <v>100.34117999999999</v>
      </c>
      <c r="F135" s="12" t="s">
        <v>591</v>
      </c>
      <c r="G135" s="12" t="s">
        <v>592</v>
      </c>
      <c r="H135" s="12" t="s">
        <v>246</v>
      </c>
      <c r="I135" s="12" t="s">
        <v>247</v>
      </c>
      <c r="J135" s="12" t="s">
        <v>248</v>
      </c>
      <c r="K135" s="12">
        <v>330000</v>
      </c>
      <c r="N135" s="12">
        <v>100.34117999999999</v>
      </c>
      <c r="O135" s="12" t="s">
        <v>249</v>
      </c>
      <c r="P135" s="12" t="s">
        <v>250</v>
      </c>
      <c r="Q135" s="12" t="s">
        <v>593</v>
      </c>
      <c r="R135" s="12">
        <v>141744.36763882439</v>
      </c>
      <c r="S135" s="12">
        <v>141744.36763882439</v>
      </c>
      <c r="T135" s="12">
        <v>14222.796609999999</v>
      </c>
      <c r="U135" s="12">
        <v>140.93545793964219</v>
      </c>
      <c r="V135" s="12">
        <v>140.93545793964219</v>
      </c>
      <c r="W135" s="12">
        <v>60.34</v>
      </c>
      <c r="X135" s="12">
        <v>60.34</v>
      </c>
      <c r="Y135" s="12" t="s">
        <v>256</v>
      </c>
      <c r="Z135" s="12" t="s">
        <v>257</v>
      </c>
      <c r="AA135" s="12" t="s">
        <v>258</v>
      </c>
      <c r="AB135" s="12">
        <v>200000</v>
      </c>
      <c r="AE135" s="12">
        <v>85.29</v>
      </c>
      <c r="AF135" s="12" t="s">
        <v>249</v>
      </c>
      <c r="AG135" s="12" t="s">
        <v>250</v>
      </c>
      <c r="AH135" s="12" t="s">
        <v>255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2">
        <v>0</v>
      </c>
    </row>
    <row r="136" spans="1:56" hidden="1" x14ac:dyDescent="0.25">
      <c r="A136" s="12" t="s">
        <v>240</v>
      </c>
      <c r="B136" s="12" t="s">
        <v>594</v>
      </c>
      <c r="C136" s="12" t="s">
        <v>595</v>
      </c>
      <c r="D136" s="12" t="s">
        <v>271</v>
      </c>
      <c r="E136" s="12">
        <v>381.85</v>
      </c>
      <c r="F136" s="12" t="s">
        <v>596</v>
      </c>
      <c r="G136" s="12" t="s">
        <v>597</v>
      </c>
      <c r="H136" s="12" t="s">
        <v>246</v>
      </c>
      <c r="I136" s="12" t="s">
        <v>247</v>
      </c>
      <c r="J136" s="12" t="s">
        <v>248</v>
      </c>
      <c r="K136" s="12">
        <v>330000</v>
      </c>
      <c r="N136" s="12">
        <v>381.85</v>
      </c>
      <c r="O136" s="12" t="s">
        <v>249</v>
      </c>
      <c r="P136" s="12" t="s">
        <v>250</v>
      </c>
      <c r="Q136" s="12" t="s">
        <v>598</v>
      </c>
      <c r="R136" s="12">
        <v>72795.079636097333</v>
      </c>
      <c r="S136" s="12">
        <v>72795.079636097333</v>
      </c>
      <c r="T136" s="12">
        <v>27796.801159999999</v>
      </c>
      <c r="U136" s="12">
        <v>73.262074777133606</v>
      </c>
      <c r="V136" s="12">
        <v>73.262074777133606</v>
      </c>
      <c r="W136" s="12">
        <v>59.62</v>
      </c>
      <c r="X136" s="12">
        <v>59.62</v>
      </c>
      <c r="Y136" s="12" t="s">
        <v>252</v>
      </c>
      <c r="Z136" s="12" t="s">
        <v>253</v>
      </c>
      <c r="AA136" s="12" t="s">
        <v>254</v>
      </c>
      <c r="AB136" s="12">
        <v>130000</v>
      </c>
      <c r="AE136" s="12">
        <v>324.57249999999999</v>
      </c>
      <c r="AF136" s="12" t="s">
        <v>249</v>
      </c>
      <c r="AG136" s="12" t="s">
        <v>250</v>
      </c>
      <c r="AH136" s="12" t="s">
        <v>255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 t="s">
        <v>256</v>
      </c>
      <c r="AP136" s="12" t="s">
        <v>257</v>
      </c>
      <c r="AQ136" s="12" t="s">
        <v>258</v>
      </c>
      <c r="AR136" s="12">
        <v>200000</v>
      </c>
      <c r="AU136" s="12">
        <v>48.685879999999997</v>
      </c>
      <c r="AV136" s="12" t="s">
        <v>249</v>
      </c>
      <c r="AW136" s="12" t="s">
        <v>250</v>
      </c>
      <c r="AX136" s="12" t="s">
        <v>255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</row>
    <row r="137" spans="1:56" hidden="1" x14ac:dyDescent="0.25">
      <c r="A137" s="12" t="s">
        <v>240</v>
      </c>
      <c r="B137" s="12" t="s">
        <v>594</v>
      </c>
      <c r="C137" s="12" t="s">
        <v>595</v>
      </c>
      <c r="D137" s="12" t="s">
        <v>271</v>
      </c>
      <c r="E137" s="12">
        <v>545.5</v>
      </c>
      <c r="F137" s="12" t="s">
        <v>596</v>
      </c>
      <c r="G137" s="12" t="s">
        <v>597</v>
      </c>
      <c r="H137" s="12" t="s">
        <v>246</v>
      </c>
      <c r="I137" s="12" t="s">
        <v>247</v>
      </c>
      <c r="J137" s="12" t="s">
        <v>248</v>
      </c>
      <c r="K137" s="12">
        <v>330000</v>
      </c>
      <c r="N137" s="12">
        <v>545.5</v>
      </c>
      <c r="O137" s="12" t="s">
        <v>249</v>
      </c>
      <c r="P137" s="12" t="s">
        <v>250</v>
      </c>
      <c r="Q137" s="12" t="s">
        <v>598</v>
      </c>
      <c r="R137" s="12">
        <v>72795.079636097333</v>
      </c>
      <c r="S137" s="12">
        <v>72795.079636097333</v>
      </c>
      <c r="T137" s="12">
        <v>39709.715940000002</v>
      </c>
      <c r="U137" s="12">
        <v>73.262074777133606</v>
      </c>
      <c r="V137" s="12">
        <v>73.262074777133606</v>
      </c>
      <c r="W137" s="12">
        <v>59.62</v>
      </c>
      <c r="X137" s="12">
        <v>59.62</v>
      </c>
      <c r="Y137" s="12" t="s">
        <v>256</v>
      </c>
      <c r="Z137" s="12" t="s">
        <v>257</v>
      </c>
      <c r="AA137" s="12" t="s">
        <v>258</v>
      </c>
      <c r="AB137" s="12">
        <v>200000</v>
      </c>
      <c r="AE137" s="12">
        <v>463.67500000000001</v>
      </c>
      <c r="AF137" s="12" t="s">
        <v>249</v>
      </c>
      <c r="AG137" s="12" t="s">
        <v>250</v>
      </c>
      <c r="AH137" s="12" t="s">
        <v>255</v>
      </c>
      <c r="AI137" s="12">
        <v>0</v>
      </c>
      <c r="AJ137" s="12">
        <v>0</v>
      </c>
      <c r="AK137" s="12">
        <v>0</v>
      </c>
      <c r="AL137" s="12">
        <v>0</v>
      </c>
      <c r="AM137" s="12">
        <v>0</v>
      </c>
      <c r="AN137" s="12">
        <v>0</v>
      </c>
    </row>
    <row r="138" spans="1:56" hidden="1" x14ac:dyDescent="0.25">
      <c r="A138" s="12" t="s">
        <v>240</v>
      </c>
      <c r="B138" s="12" t="s">
        <v>599</v>
      </c>
      <c r="C138" s="12" t="s">
        <v>600</v>
      </c>
      <c r="D138" s="12" t="s">
        <v>312</v>
      </c>
      <c r="E138" s="12">
        <v>28.275880000000001</v>
      </c>
      <c r="F138" s="12" t="s">
        <v>601</v>
      </c>
      <c r="G138" s="12" t="s">
        <v>602</v>
      </c>
      <c r="H138" s="12" t="s">
        <v>246</v>
      </c>
      <c r="I138" s="12" t="s">
        <v>247</v>
      </c>
      <c r="J138" s="12" t="s">
        <v>248</v>
      </c>
      <c r="K138" s="12">
        <v>330000</v>
      </c>
      <c r="N138" s="12">
        <v>28.275880000000001</v>
      </c>
      <c r="O138" s="12" t="s">
        <v>249</v>
      </c>
      <c r="P138" s="12" t="s">
        <v>250</v>
      </c>
      <c r="Q138" s="12" t="s">
        <v>603</v>
      </c>
      <c r="R138" s="12">
        <v>77454.859366104094</v>
      </c>
      <c r="S138" s="12">
        <v>77454.859366104094</v>
      </c>
      <c r="T138" s="12">
        <v>2190.1044900000002</v>
      </c>
      <c r="U138" s="12">
        <v>76.715923705864867</v>
      </c>
      <c r="V138" s="12">
        <v>76.715923705864867</v>
      </c>
      <c r="W138" s="12">
        <v>60.58</v>
      </c>
      <c r="X138" s="12">
        <v>60.58</v>
      </c>
      <c r="Y138" s="12" t="s">
        <v>252</v>
      </c>
      <c r="Z138" s="12" t="s">
        <v>253</v>
      </c>
      <c r="AA138" s="12" t="s">
        <v>254</v>
      </c>
      <c r="AB138" s="12">
        <v>130000</v>
      </c>
      <c r="AE138" s="12">
        <v>24.034500000000001</v>
      </c>
      <c r="AF138" s="12" t="s">
        <v>249</v>
      </c>
      <c r="AG138" s="12" t="s">
        <v>250</v>
      </c>
      <c r="AH138" s="12" t="s">
        <v>255</v>
      </c>
      <c r="AI138" s="12">
        <v>0</v>
      </c>
      <c r="AJ138" s="12">
        <v>0</v>
      </c>
      <c r="AK138" s="12">
        <v>0</v>
      </c>
      <c r="AL138" s="12">
        <v>0</v>
      </c>
      <c r="AM138" s="12">
        <v>0</v>
      </c>
      <c r="AN138" s="12">
        <v>0</v>
      </c>
      <c r="AO138" s="12" t="s">
        <v>256</v>
      </c>
      <c r="AP138" s="12" t="s">
        <v>257</v>
      </c>
      <c r="AQ138" s="12" t="s">
        <v>258</v>
      </c>
      <c r="AR138" s="12">
        <v>200000</v>
      </c>
      <c r="AU138" s="12">
        <v>3.6051799999999998</v>
      </c>
      <c r="AV138" s="12" t="s">
        <v>249</v>
      </c>
      <c r="AW138" s="12" t="s">
        <v>250</v>
      </c>
      <c r="AX138" s="12" t="s">
        <v>255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</row>
    <row r="139" spans="1:56" hidden="1" x14ac:dyDescent="0.25">
      <c r="A139" s="12" t="s">
        <v>240</v>
      </c>
      <c r="B139" s="12" t="s">
        <v>599</v>
      </c>
      <c r="C139" s="12" t="s">
        <v>600</v>
      </c>
      <c r="D139" s="12" t="s">
        <v>312</v>
      </c>
      <c r="E139" s="12">
        <v>40.394120000000001</v>
      </c>
      <c r="F139" s="12" t="s">
        <v>601</v>
      </c>
      <c r="G139" s="12" t="s">
        <v>602</v>
      </c>
      <c r="H139" s="12" t="s">
        <v>246</v>
      </c>
      <c r="I139" s="12" t="s">
        <v>247</v>
      </c>
      <c r="J139" s="12" t="s">
        <v>248</v>
      </c>
      <c r="K139" s="12">
        <v>330000</v>
      </c>
      <c r="N139" s="12">
        <v>40.394120000000001</v>
      </c>
      <c r="O139" s="12" t="s">
        <v>249</v>
      </c>
      <c r="P139" s="12" t="s">
        <v>250</v>
      </c>
      <c r="Q139" s="12" t="s">
        <v>603</v>
      </c>
      <c r="R139" s="12">
        <v>77454.859366104094</v>
      </c>
      <c r="S139" s="12">
        <v>77454.859366104094</v>
      </c>
      <c r="T139" s="12">
        <v>3128.7206999999999</v>
      </c>
      <c r="U139" s="12">
        <v>76.715923705864867</v>
      </c>
      <c r="V139" s="12">
        <v>76.715923705864867</v>
      </c>
      <c r="W139" s="12">
        <v>60.58</v>
      </c>
      <c r="X139" s="12">
        <v>60.58</v>
      </c>
      <c r="Y139" s="12" t="s">
        <v>256</v>
      </c>
      <c r="Z139" s="12" t="s">
        <v>257</v>
      </c>
      <c r="AA139" s="12" t="s">
        <v>258</v>
      </c>
      <c r="AB139" s="12">
        <v>200000</v>
      </c>
      <c r="AE139" s="12">
        <v>34.335000000000001</v>
      </c>
      <c r="AF139" s="12" t="s">
        <v>249</v>
      </c>
      <c r="AG139" s="12" t="s">
        <v>250</v>
      </c>
      <c r="AH139" s="12" t="s">
        <v>255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</row>
    <row r="140" spans="1:56" hidden="1" x14ac:dyDescent="0.25">
      <c r="A140" s="12" t="s">
        <v>240</v>
      </c>
      <c r="B140" s="12" t="s">
        <v>604</v>
      </c>
      <c r="C140" s="12" t="s">
        <v>605</v>
      </c>
      <c r="D140" s="12" t="s">
        <v>312</v>
      </c>
      <c r="E140" s="12">
        <v>155.46588</v>
      </c>
      <c r="F140" s="12" t="s">
        <v>606</v>
      </c>
      <c r="G140" s="12" t="s">
        <v>607</v>
      </c>
      <c r="H140" s="12" t="s">
        <v>246</v>
      </c>
      <c r="I140" s="12" t="s">
        <v>247</v>
      </c>
      <c r="J140" s="12" t="s">
        <v>248</v>
      </c>
      <c r="K140" s="12">
        <v>330000</v>
      </c>
      <c r="N140" s="12">
        <v>155.46588</v>
      </c>
      <c r="O140" s="12" t="s">
        <v>249</v>
      </c>
      <c r="P140" s="12" t="s">
        <v>250</v>
      </c>
      <c r="Q140" s="12" t="s">
        <v>608</v>
      </c>
      <c r="R140" s="12">
        <v>101845.00076612549</v>
      </c>
      <c r="S140" s="12">
        <v>101845.00076612549</v>
      </c>
      <c r="T140" s="12">
        <v>15833.422909999999</v>
      </c>
      <c r="U140" s="12">
        <v>121.7313222426346</v>
      </c>
      <c r="V140" s="12">
        <v>121.7313222426346</v>
      </c>
      <c r="W140" s="12">
        <v>50.2</v>
      </c>
      <c r="X140" s="12">
        <v>50.2</v>
      </c>
      <c r="Y140" s="12" t="s">
        <v>252</v>
      </c>
      <c r="Z140" s="12" t="s">
        <v>253</v>
      </c>
      <c r="AA140" s="12" t="s">
        <v>254</v>
      </c>
      <c r="AB140" s="12">
        <v>130000</v>
      </c>
      <c r="AE140" s="12">
        <v>132.14599999999999</v>
      </c>
      <c r="AF140" s="12" t="s">
        <v>249</v>
      </c>
      <c r="AG140" s="12" t="s">
        <v>250</v>
      </c>
      <c r="AH140" s="12" t="s">
        <v>255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2">
        <v>0</v>
      </c>
      <c r="AO140" s="12" t="s">
        <v>256</v>
      </c>
      <c r="AP140" s="12" t="s">
        <v>257</v>
      </c>
      <c r="AQ140" s="12" t="s">
        <v>258</v>
      </c>
      <c r="AR140" s="12">
        <v>200000</v>
      </c>
      <c r="AU140" s="12">
        <v>19.821899999999999</v>
      </c>
      <c r="AV140" s="12" t="s">
        <v>249</v>
      </c>
      <c r="AW140" s="12" t="s">
        <v>250</v>
      </c>
      <c r="AX140" s="12" t="s">
        <v>255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</row>
    <row r="141" spans="1:56" hidden="1" x14ac:dyDescent="0.25">
      <c r="A141" s="12" t="s">
        <v>240</v>
      </c>
      <c r="B141" s="12" t="s">
        <v>604</v>
      </c>
      <c r="C141" s="12" t="s">
        <v>605</v>
      </c>
      <c r="D141" s="12" t="s">
        <v>312</v>
      </c>
      <c r="E141" s="12">
        <v>222.09412</v>
      </c>
      <c r="F141" s="12" t="s">
        <v>606</v>
      </c>
      <c r="G141" s="12" t="s">
        <v>607</v>
      </c>
      <c r="H141" s="12" t="s">
        <v>246</v>
      </c>
      <c r="I141" s="12" t="s">
        <v>247</v>
      </c>
      <c r="J141" s="12" t="s">
        <v>248</v>
      </c>
      <c r="K141" s="12">
        <v>330000</v>
      </c>
      <c r="N141" s="12">
        <v>222.09412</v>
      </c>
      <c r="O141" s="12" t="s">
        <v>249</v>
      </c>
      <c r="P141" s="12" t="s">
        <v>250</v>
      </c>
      <c r="Q141" s="12" t="s">
        <v>608</v>
      </c>
      <c r="R141" s="12">
        <v>101845.00076612549</v>
      </c>
      <c r="S141" s="12">
        <v>101845.00076612549</v>
      </c>
      <c r="T141" s="12">
        <v>22619.175579999999</v>
      </c>
      <c r="U141" s="12">
        <v>121.7313222426346</v>
      </c>
      <c r="V141" s="12">
        <v>121.7313222426346</v>
      </c>
      <c r="W141" s="12">
        <v>50.2</v>
      </c>
      <c r="X141" s="12">
        <v>50.2</v>
      </c>
      <c r="Y141" s="12" t="s">
        <v>256</v>
      </c>
      <c r="Z141" s="12" t="s">
        <v>257</v>
      </c>
      <c r="AA141" s="12" t="s">
        <v>258</v>
      </c>
      <c r="AB141" s="12">
        <v>200000</v>
      </c>
      <c r="AE141" s="12">
        <v>188.78</v>
      </c>
      <c r="AF141" s="12" t="s">
        <v>249</v>
      </c>
      <c r="AG141" s="12" t="s">
        <v>250</v>
      </c>
      <c r="AH141" s="12" t="s">
        <v>255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</row>
    <row r="142" spans="1:56" hidden="1" x14ac:dyDescent="0.25">
      <c r="A142" s="12" t="s">
        <v>240</v>
      </c>
      <c r="B142" s="12" t="s">
        <v>609</v>
      </c>
      <c r="C142" s="12" t="s">
        <v>610</v>
      </c>
      <c r="D142" s="12" t="s">
        <v>277</v>
      </c>
      <c r="E142" s="12">
        <v>143.37647000000001</v>
      </c>
      <c r="F142" s="12" t="s">
        <v>611</v>
      </c>
      <c r="G142" s="12" t="s">
        <v>612</v>
      </c>
      <c r="H142" s="12" t="s">
        <v>246</v>
      </c>
      <c r="I142" s="12" t="s">
        <v>247</v>
      </c>
      <c r="J142" s="12" t="s">
        <v>248</v>
      </c>
      <c r="K142" s="12">
        <v>330000</v>
      </c>
      <c r="N142" s="12">
        <v>143.37647000000001</v>
      </c>
      <c r="O142" s="12" t="s">
        <v>249</v>
      </c>
      <c r="P142" s="12" t="s">
        <v>250</v>
      </c>
      <c r="Q142" s="12" t="s">
        <v>613</v>
      </c>
      <c r="R142" s="12">
        <v>145494.6617899281</v>
      </c>
      <c r="S142" s="12">
        <v>145494.6617899281</v>
      </c>
      <c r="T142" s="12">
        <v>20860.5111</v>
      </c>
      <c r="U142" s="12">
        <v>138.72158097711849</v>
      </c>
      <c r="V142" s="12">
        <v>138.72158097711849</v>
      </c>
      <c r="W142" s="12">
        <v>62.93</v>
      </c>
      <c r="X142" s="12">
        <v>62.93</v>
      </c>
      <c r="Y142" s="12" t="s">
        <v>252</v>
      </c>
      <c r="Z142" s="12" t="s">
        <v>253</v>
      </c>
      <c r="AA142" s="12" t="s">
        <v>254</v>
      </c>
      <c r="AB142" s="12">
        <v>130000</v>
      </c>
      <c r="AE142" s="12">
        <v>121.87</v>
      </c>
      <c r="AF142" s="12" t="s">
        <v>249</v>
      </c>
      <c r="AG142" s="12" t="s">
        <v>250</v>
      </c>
      <c r="AH142" s="12" t="s">
        <v>255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 t="s">
        <v>256</v>
      </c>
      <c r="AP142" s="12" t="s">
        <v>257</v>
      </c>
      <c r="AQ142" s="12" t="s">
        <v>258</v>
      </c>
      <c r="AR142" s="12">
        <v>200000</v>
      </c>
      <c r="AU142" s="12">
        <v>18.2805</v>
      </c>
      <c r="AV142" s="12" t="s">
        <v>249</v>
      </c>
      <c r="AW142" s="12" t="s">
        <v>250</v>
      </c>
      <c r="AX142" s="12" t="s">
        <v>255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</row>
    <row r="143" spans="1:56" hidden="1" x14ac:dyDescent="0.25">
      <c r="A143" s="12" t="s">
        <v>240</v>
      </c>
      <c r="B143" s="12" t="s">
        <v>609</v>
      </c>
      <c r="C143" s="12" t="s">
        <v>610</v>
      </c>
      <c r="D143" s="12" t="s">
        <v>277</v>
      </c>
      <c r="E143" s="12">
        <v>204.82353000000001</v>
      </c>
      <c r="F143" s="12" t="s">
        <v>611</v>
      </c>
      <c r="G143" s="12" t="s">
        <v>612</v>
      </c>
      <c r="H143" s="12" t="s">
        <v>246</v>
      </c>
      <c r="I143" s="12" t="s">
        <v>247</v>
      </c>
      <c r="J143" s="12" t="s">
        <v>248</v>
      </c>
      <c r="K143" s="12">
        <v>330000</v>
      </c>
      <c r="N143" s="12">
        <v>204.82353000000001</v>
      </c>
      <c r="O143" s="12" t="s">
        <v>249</v>
      </c>
      <c r="P143" s="12" t="s">
        <v>250</v>
      </c>
      <c r="Q143" s="12" t="s">
        <v>613</v>
      </c>
      <c r="R143" s="12">
        <v>145494.6617899281</v>
      </c>
      <c r="S143" s="12">
        <v>145494.6617899281</v>
      </c>
      <c r="T143" s="12">
        <v>29800.73014</v>
      </c>
      <c r="U143" s="12">
        <v>138.72158097711849</v>
      </c>
      <c r="V143" s="12">
        <v>138.72158097711849</v>
      </c>
      <c r="W143" s="12">
        <v>62.93</v>
      </c>
      <c r="X143" s="12">
        <v>62.93</v>
      </c>
      <c r="Y143" s="12" t="s">
        <v>256</v>
      </c>
      <c r="Z143" s="12" t="s">
        <v>257</v>
      </c>
      <c r="AA143" s="12" t="s">
        <v>258</v>
      </c>
      <c r="AB143" s="12">
        <v>200000</v>
      </c>
      <c r="AE143" s="12">
        <v>174.1</v>
      </c>
      <c r="AF143" s="12" t="s">
        <v>249</v>
      </c>
      <c r="AG143" s="12" t="s">
        <v>250</v>
      </c>
      <c r="AH143" s="12" t="s">
        <v>255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</row>
    <row r="144" spans="1:56" hidden="1" x14ac:dyDescent="0.25">
      <c r="A144" s="12" t="s">
        <v>240</v>
      </c>
      <c r="B144" s="12" t="s">
        <v>614</v>
      </c>
      <c r="C144" s="12" t="s">
        <v>615</v>
      </c>
      <c r="D144" s="12" t="s">
        <v>386</v>
      </c>
      <c r="E144" s="12">
        <v>103.43118</v>
      </c>
      <c r="F144" s="12" t="s">
        <v>616</v>
      </c>
      <c r="G144" s="12" t="s">
        <v>617</v>
      </c>
      <c r="H144" s="12" t="s">
        <v>246</v>
      </c>
      <c r="I144" s="12" t="s">
        <v>247</v>
      </c>
      <c r="J144" s="12" t="s">
        <v>248</v>
      </c>
      <c r="K144" s="12">
        <v>330000</v>
      </c>
      <c r="N144" s="12">
        <v>103.43118</v>
      </c>
      <c r="O144" s="12" t="s">
        <v>249</v>
      </c>
      <c r="P144" s="12" t="s">
        <v>250</v>
      </c>
      <c r="Q144" s="12" t="s">
        <v>618</v>
      </c>
      <c r="R144" s="12">
        <v>87709.997954570907</v>
      </c>
      <c r="S144" s="12">
        <v>87709.997954570907</v>
      </c>
      <c r="T144" s="12">
        <v>9071.9482800000005</v>
      </c>
      <c r="U144" s="12">
        <v>89.49118556015695</v>
      </c>
      <c r="V144" s="12">
        <v>89.49118556015695</v>
      </c>
      <c r="W144" s="12">
        <v>58.81</v>
      </c>
      <c r="X144" s="12">
        <v>58.81</v>
      </c>
      <c r="Y144" s="12" t="s">
        <v>252</v>
      </c>
      <c r="Z144" s="12" t="s">
        <v>253</v>
      </c>
      <c r="AA144" s="12" t="s">
        <v>254</v>
      </c>
      <c r="AB144" s="12">
        <v>130000</v>
      </c>
      <c r="AE144" s="12">
        <v>87.916499999999999</v>
      </c>
      <c r="AF144" s="12" t="s">
        <v>249</v>
      </c>
      <c r="AG144" s="12" t="s">
        <v>250</v>
      </c>
      <c r="AH144" s="12" t="s">
        <v>255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2">
        <v>0</v>
      </c>
      <c r="AO144" s="12" t="s">
        <v>256</v>
      </c>
      <c r="AP144" s="12" t="s">
        <v>257</v>
      </c>
      <c r="AQ144" s="12" t="s">
        <v>258</v>
      </c>
      <c r="AR144" s="12">
        <v>200000</v>
      </c>
      <c r="AU144" s="12">
        <v>13.187480000000001</v>
      </c>
      <c r="AV144" s="12" t="s">
        <v>249</v>
      </c>
      <c r="AW144" s="12" t="s">
        <v>250</v>
      </c>
      <c r="AX144" s="12" t="s">
        <v>255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</row>
    <row r="145" spans="1:56" hidden="1" x14ac:dyDescent="0.25">
      <c r="A145" s="12" t="s">
        <v>240</v>
      </c>
      <c r="B145" s="12" t="s">
        <v>614</v>
      </c>
      <c r="C145" s="12" t="s">
        <v>615</v>
      </c>
      <c r="D145" s="12" t="s">
        <v>386</v>
      </c>
      <c r="E145" s="12">
        <v>147.75881999999999</v>
      </c>
      <c r="F145" s="12" t="s">
        <v>616</v>
      </c>
      <c r="G145" s="12" t="s">
        <v>617</v>
      </c>
      <c r="H145" s="12" t="s">
        <v>246</v>
      </c>
      <c r="I145" s="12" t="s">
        <v>247</v>
      </c>
      <c r="J145" s="12" t="s">
        <v>248</v>
      </c>
      <c r="K145" s="12">
        <v>330000</v>
      </c>
      <c r="N145" s="12">
        <v>147.75881999999999</v>
      </c>
      <c r="O145" s="12" t="s">
        <v>249</v>
      </c>
      <c r="P145" s="12" t="s">
        <v>250</v>
      </c>
      <c r="Q145" s="12" t="s">
        <v>618</v>
      </c>
      <c r="R145" s="12">
        <v>87709.997954570907</v>
      </c>
      <c r="S145" s="12">
        <v>87709.997954570907</v>
      </c>
      <c r="T145" s="12">
        <v>12959.92611</v>
      </c>
      <c r="U145" s="12">
        <v>89.49118556015695</v>
      </c>
      <c r="V145" s="12">
        <v>89.49118556015695</v>
      </c>
      <c r="W145" s="12">
        <v>58.81</v>
      </c>
      <c r="X145" s="12">
        <v>58.81</v>
      </c>
      <c r="Y145" s="12" t="s">
        <v>256</v>
      </c>
      <c r="Z145" s="12" t="s">
        <v>257</v>
      </c>
      <c r="AA145" s="12" t="s">
        <v>258</v>
      </c>
      <c r="AB145" s="12">
        <v>200000</v>
      </c>
      <c r="AE145" s="12">
        <v>125.595</v>
      </c>
      <c r="AF145" s="12" t="s">
        <v>249</v>
      </c>
      <c r="AG145" s="12" t="s">
        <v>250</v>
      </c>
      <c r="AH145" s="12" t="s">
        <v>255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</row>
    <row r="146" spans="1:56" hidden="1" x14ac:dyDescent="0.25">
      <c r="A146" s="12" t="s">
        <v>240</v>
      </c>
      <c r="B146" s="12" t="s">
        <v>619</v>
      </c>
      <c r="C146" s="12" t="s">
        <v>620</v>
      </c>
      <c r="D146" s="12" t="s">
        <v>621</v>
      </c>
      <c r="E146" s="12">
        <v>458.76765</v>
      </c>
      <c r="F146" s="12" t="s">
        <v>622</v>
      </c>
      <c r="G146" s="12" t="s">
        <v>623</v>
      </c>
      <c r="H146" s="12" t="s">
        <v>246</v>
      </c>
      <c r="I146" s="12" t="s">
        <v>247</v>
      </c>
      <c r="J146" s="12" t="s">
        <v>248</v>
      </c>
      <c r="K146" s="12">
        <v>330000</v>
      </c>
      <c r="N146" s="12">
        <v>458.76765</v>
      </c>
      <c r="O146" s="12" t="s">
        <v>249</v>
      </c>
      <c r="P146" s="12" t="s">
        <v>250</v>
      </c>
      <c r="Q146" s="12" t="s">
        <v>624</v>
      </c>
      <c r="R146" s="12">
        <v>89418.956563942338</v>
      </c>
      <c r="S146" s="12">
        <v>89418.956563942338</v>
      </c>
      <c r="T146" s="12">
        <v>41022.524310000001</v>
      </c>
      <c r="U146" s="12">
        <v>112.2779612820744</v>
      </c>
      <c r="V146" s="12">
        <v>112.2779612820744</v>
      </c>
      <c r="W146" s="12">
        <v>47.78</v>
      </c>
      <c r="X146" s="12">
        <v>47.78</v>
      </c>
      <c r="Y146" s="12" t="s">
        <v>252</v>
      </c>
      <c r="Z146" s="12" t="s">
        <v>253</v>
      </c>
      <c r="AA146" s="12" t="s">
        <v>254</v>
      </c>
      <c r="AB146" s="12">
        <v>130000</v>
      </c>
      <c r="AE146" s="12">
        <v>389.95249999999999</v>
      </c>
      <c r="AF146" s="12" t="s">
        <v>249</v>
      </c>
      <c r="AG146" s="12" t="s">
        <v>250</v>
      </c>
      <c r="AH146" s="12" t="s">
        <v>255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2" t="s">
        <v>256</v>
      </c>
      <c r="AP146" s="12" t="s">
        <v>257</v>
      </c>
      <c r="AQ146" s="12" t="s">
        <v>258</v>
      </c>
      <c r="AR146" s="12">
        <v>200000</v>
      </c>
      <c r="AU146" s="12">
        <v>58.49288</v>
      </c>
      <c r="AV146" s="12" t="s">
        <v>249</v>
      </c>
      <c r="AW146" s="12" t="s">
        <v>250</v>
      </c>
      <c r="AX146" s="12" t="s">
        <v>255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</row>
    <row r="147" spans="1:56" hidden="1" x14ac:dyDescent="0.25">
      <c r="A147" s="12" t="s">
        <v>240</v>
      </c>
      <c r="B147" s="12" t="s">
        <v>619</v>
      </c>
      <c r="C147" s="12" t="s">
        <v>620</v>
      </c>
      <c r="D147" s="12" t="s">
        <v>621</v>
      </c>
      <c r="E147" s="12">
        <v>655.38234999999997</v>
      </c>
      <c r="F147" s="12" t="s">
        <v>622</v>
      </c>
      <c r="G147" s="12" t="s">
        <v>623</v>
      </c>
      <c r="H147" s="12" t="s">
        <v>246</v>
      </c>
      <c r="I147" s="12" t="s">
        <v>247</v>
      </c>
      <c r="J147" s="12" t="s">
        <v>248</v>
      </c>
      <c r="K147" s="12">
        <v>330000</v>
      </c>
      <c r="N147" s="12">
        <v>655.38234999999997</v>
      </c>
      <c r="O147" s="12" t="s">
        <v>249</v>
      </c>
      <c r="P147" s="12" t="s">
        <v>250</v>
      </c>
      <c r="Q147" s="12" t="s">
        <v>624</v>
      </c>
      <c r="R147" s="12">
        <v>89418.956563942338</v>
      </c>
      <c r="S147" s="12">
        <v>89418.956563942338</v>
      </c>
      <c r="T147" s="12">
        <v>58603.60615</v>
      </c>
      <c r="U147" s="12">
        <v>112.2779612820744</v>
      </c>
      <c r="V147" s="12">
        <v>112.2779612820744</v>
      </c>
      <c r="W147" s="12">
        <v>47.78</v>
      </c>
      <c r="X147" s="12">
        <v>47.78</v>
      </c>
      <c r="Y147" s="12" t="s">
        <v>256</v>
      </c>
      <c r="Z147" s="12" t="s">
        <v>257</v>
      </c>
      <c r="AA147" s="12" t="s">
        <v>258</v>
      </c>
      <c r="AB147" s="12">
        <v>200000</v>
      </c>
      <c r="AE147" s="12">
        <v>557.07500000000005</v>
      </c>
      <c r="AF147" s="12" t="s">
        <v>249</v>
      </c>
      <c r="AG147" s="12" t="s">
        <v>250</v>
      </c>
      <c r="AH147" s="12" t="s">
        <v>255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</row>
    <row r="148" spans="1:56" hidden="1" x14ac:dyDescent="0.25">
      <c r="A148" s="12" t="s">
        <v>240</v>
      </c>
      <c r="B148" s="12" t="s">
        <v>625</v>
      </c>
      <c r="C148" s="12" t="s">
        <v>626</v>
      </c>
      <c r="D148" s="12" t="s">
        <v>392</v>
      </c>
      <c r="E148" s="12">
        <v>109.99881999999999</v>
      </c>
      <c r="F148" s="12" t="s">
        <v>627</v>
      </c>
      <c r="G148" s="12" t="s">
        <v>628</v>
      </c>
      <c r="H148" s="12" t="s">
        <v>246</v>
      </c>
      <c r="I148" s="12" t="s">
        <v>247</v>
      </c>
      <c r="J148" s="12" t="s">
        <v>248</v>
      </c>
      <c r="K148" s="12">
        <v>330000</v>
      </c>
      <c r="N148" s="12">
        <v>109.99881999999999</v>
      </c>
      <c r="O148" s="12" t="s">
        <v>249</v>
      </c>
      <c r="P148" s="12" t="s">
        <v>250</v>
      </c>
      <c r="Q148" s="12" t="s">
        <v>629</v>
      </c>
      <c r="R148" s="12">
        <v>78943.759571601113</v>
      </c>
      <c r="S148" s="12">
        <v>78943.759571601113</v>
      </c>
      <c r="T148" s="12">
        <v>8683.7206800000004</v>
      </c>
      <c r="U148" s="12">
        <v>102.5079760437189</v>
      </c>
      <c r="V148" s="12">
        <v>102.5079760437189</v>
      </c>
      <c r="W148" s="12">
        <v>46.21</v>
      </c>
      <c r="X148" s="12">
        <v>46.21</v>
      </c>
      <c r="Y148" s="12" t="s">
        <v>252</v>
      </c>
      <c r="Z148" s="12" t="s">
        <v>253</v>
      </c>
      <c r="AA148" s="12" t="s">
        <v>254</v>
      </c>
      <c r="AB148" s="12">
        <v>130000</v>
      </c>
      <c r="AE148" s="12">
        <v>93.498999999999995</v>
      </c>
      <c r="AF148" s="12" t="s">
        <v>249</v>
      </c>
      <c r="AG148" s="12" t="s">
        <v>250</v>
      </c>
      <c r="AH148" s="12" t="s">
        <v>255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 t="s">
        <v>256</v>
      </c>
      <c r="AP148" s="12" t="s">
        <v>257</v>
      </c>
      <c r="AQ148" s="12" t="s">
        <v>258</v>
      </c>
      <c r="AR148" s="12">
        <v>200000</v>
      </c>
      <c r="AU148" s="12">
        <v>14.024850000000001</v>
      </c>
      <c r="AV148" s="12" t="s">
        <v>249</v>
      </c>
      <c r="AW148" s="12" t="s">
        <v>250</v>
      </c>
      <c r="AX148" s="12" t="s">
        <v>255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</row>
    <row r="149" spans="1:56" hidden="1" x14ac:dyDescent="0.25">
      <c r="A149" s="12" t="s">
        <v>240</v>
      </c>
      <c r="B149" s="12" t="s">
        <v>625</v>
      </c>
      <c r="C149" s="12" t="s">
        <v>626</v>
      </c>
      <c r="D149" s="12" t="s">
        <v>392</v>
      </c>
      <c r="E149" s="12">
        <v>157.14117999999999</v>
      </c>
      <c r="F149" s="12" t="s">
        <v>627</v>
      </c>
      <c r="G149" s="12" t="s">
        <v>628</v>
      </c>
      <c r="H149" s="12" t="s">
        <v>246</v>
      </c>
      <c r="I149" s="12" t="s">
        <v>247</v>
      </c>
      <c r="J149" s="12" t="s">
        <v>248</v>
      </c>
      <c r="K149" s="12">
        <v>330000</v>
      </c>
      <c r="N149" s="12">
        <v>157.14117999999999</v>
      </c>
      <c r="O149" s="12" t="s">
        <v>249</v>
      </c>
      <c r="P149" s="12" t="s">
        <v>250</v>
      </c>
      <c r="Q149" s="12" t="s">
        <v>629</v>
      </c>
      <c r="R149" s="12">
        <v>78943.759571601113</v>
      </c>
      <c r="S149" s="12">
        <v>78943.759571601113</v>
      </c>
      <c r="T149" s="12">
        <v>12405.31525</v>
      </c>
      <c r="U149" s="12">
        <v>102.5079760437189</v>
      </c>
      <c r="V149" s="12">
        <v>102.5079760437189</v>
      </c>
      <c r="W149" s="12">
        <v>46.21</v>
      </c>
      <c r="X149" s="12">
        <v>46.21</v>
      </c>
      <c r="Y149" s="12" t="s">
        <v>256</v>
      </c>
      <c r="Z149" s="12" t="s">
        <v>257</v>
      </c>
      <c r="AA149" s="12" t="s">
        <v>258</v>
      </c>
      <c r="AB149" s="12">
        <v>200000</v>
      </c>
      <c r="AE149" s="12">
        <v>133.57</v>
      </c>
      <c r="AF149" s="12" t="s">
        <v>249</v>
      </c>
      <c r="AG149" s="12" t="s">
        <v>250</v>
      </c>
      <c r="AH149" s="12" t="s">
        <v>255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</row>
    <row r="150" spans="1:56" hidden="1" x14ac:dyDescent="0.25">
      <c r="A150" s="12" t="s">
        <v>240</v>
      </c>
      <c r="B150" s="12" t="s">
        <v>630</v>
      </c>
      <c r="C150" s="12" t="s">
        <v>631</v>
      </c>
      <c r="D150" s="12" t="s">
        <v>458</v>
      </c>
      <c r="E150" s="12">
        <v>105.87294</v>
      </c>
      <c r="F150" s="12" t="s">
        <v>632</v>
      </c>
      <c r="G150" s="12" t="s">
        <v>633</v>
      </c>
      <c r="H150" s="12" t="s">
        <v>246</v>
      </c>
      <c r="I150" s="12" t="s">
        <v>247</v>
      </c>
      <c r="J150" s="12" t="s">
        <v>248</v>
      </c>
      <c r="K150" s="12">
        <v>330000</v>
      </c>
      <c r="N150" s="12">
        <v>105.87294</v>
      </c>
      <c r="O150" s="12" t="s">
        <v>249</v>
      </c>
      <c r="P150" s="12" t="s">
        <v>250</v>
      </c>
      <c r="Q150" s="12" t="s">
        <v>634</v>
      </c>
      <c r="R150" s="12">
        <v>107563.58835037411</v>
      </c>
      <c r="S150" s="12">
        <v>107563.58835037411</v>
      </c>
      <c r="T150" s="12">
        <v>11388.07346</v>
      </c>
      <c r="U150" s="12">
        <v>122.9237306260395</v>
      </c>
      <c r="V150" s="12">
        <v>122.9237306260395</v>
      </c>
      <c r="W150" s="12">
        <v>52.5</v>
      </c>
      <c r="X150" s="12">
        <v>52.5</v>
      </c>
      <c r="Y150" s="12" t="s">
        <v>252</v>
      </c>
      <c r="Z150" s="12" t="s">
        <v>253</v>
      </c>
      <c r="AA150" s="12" t="s">
        <v>254</v>
      </c>
      <c r="AB150" s="12">
        <v>130000</v>
      </c>
      <c r="AE150" s="12">
        <v>89.992000000000004</v>
      </c>
      <c r="AF150" s="12" t="s">
        <v>249</v>
      </c>
      <c r="AG150" s="12" t="s">
        <v>250</v>
      </c>
      <c r="AH150" s="12" t="s">
        <v>255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 t="s">
        <v>256</v>
      </c>
      <c r="AP150" s="12" t="s">
        <v>257</v>
      </c>
      <c r="AQ150" s="12" t="s">
        <v>258</v>
      </c>
      <c r="AR150" s="12">
        <v>200000</v>
      </c>
      <c r="AU150" s="12">
        <v>13.498799999999999</v>
      </c>
      <c r="AV150" s="12" t="s">
        <v>249</v>
      </c>
      <c r="AW150" s="12" t="s">
        <v>250</v>
      </c>
      <c r="AX150" s="12" t="s">
        <v>255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</row>
    <row r="151" spans="1:56" hidden="1" x14ac:dyDescent="0.25">
      <c r="A151" s="12" t="s">
        <v>240</v>
      </c>
      <c r="B151" s="12" t="s">
        <v>630</v>
      </c>
      <c r="C151" s="12" t="s">
        <v>631</v>
      </c>
      <c r="D151" s="12" t="s">
        <v>458</v>
      </c>
      <c r="E151" s="12">
        <v>151.24706</v>
      </c>
      <c r="F151" s="12" t="s">
        <v>632</v>
      </c>
      <c r="G151" s="12" t="s">
        <v>633</v>
      </c>
      <c r="H151" s="12" t="s">
        <v>246</v>
      </c>
      <c r="I151" s="12" t="s">
        <v>247</v>
      </c>
      <c r="J151" s="12" t="s">
        <v>248</v>
      </c>
      <c r="K151" s="12">
        <v>330000</v>
      </c>
      <c r="N151" s="12">
        <v>151.24706</v>
      </c>
      <c r="O151" s="12" t="s">
        <v>249</v>
      </c>
      <c r="P151" s="12" t="s">
        <v>250</v>
      </c>
      <c r="Q151" s="12" t="s">
        <v>634</v>
      </c>
      <c r="R151" s="12">
        <v>107563.58835037411</v>
      </c>
      <c r="S151" s="12">
        <v>107563.58835037411</v>
      </c>
      <c r="T151" s="12">
        <v>16268.676380000001</v>
      </c>
      <c r="U151" s="12">
        <v>122.9237306260395</v>
      </c>
      <c r="V151" s="12">
        <v>122.9237306260395</v>
      </c>
      <c r="W151" s="12">
        <v>52.5</v>
      </c>
      <c r="X151" s="12">
        <v>52.5</v>
      </c>
      <c r="Y151" s="12" t="s">
        <v>256</v>
      </c>
      <c r="Z151" s="12" t="s">
        <v>257</v>
      </c>
      <c r="AA151" s="12" t="s">
        <v>258</v>
      </c>
      <c r="AB151" s="12">
        <v>200000</v>
      </c>
      <c r="AE151" s="12">
        <v>128.56</v>
      </c>
      <c r="AF151" s="12" t="s">
        <v>249</v>
      </c>
      <c r="AG151" s="12" t="s">
        <v>250</v>
      </c>
      <c r="AH151" s="12" t="s">
        <v>255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2">
        <v>0</v>
      </c>
    </row>
    <row r="152" spans="1:56" hidden="1" x14ac:dyDescent="0.25">
      <c r="A152" s="12" t="s">
        <v>240</v>
      </c>
      <c r="B152" s="12" t="s">
        <v>635</v>
      </c>
      <c r="C152" s="12" t="s">
        <v>636</v>
      </c>
      <c r="D152" s="12" t="s">
        <v>621</v>
      </c>
      <c r="E152" s="12">
        <v>207.94529</v>
      </c>
      <c r="F152" s="12" t="s">
        <v>637</v>
      </c>
      <c r="G152" s="12" t="s">
        <v>638</v>
      </c>
      <c r="H152" s="12" t="s">
        <v>246</v>
      </c>
      <c r="I152" s="12" t="s">
        <v>247</v>
      </c>
      <c r="J152" s="12" t="s">
        <v>248</v>
      </c>
      <c r="K152" s="12">
        <v>330000</v>
      </c>
      <c r="N152" s="12">
        <v>207.94529</v>
      </c>
      <c r="O152" s="12" t="s">
        <v>249</v>
      </c>
      <c r="P152" s="12" t="s">
        <v>250</v>
      </c>
      <c r="Q152" s="12" t="s">
        <v>639</v>
      </c>
      <c r="R152" s="12">
        <v>71788.319579279909</v>
      </c>
      <c r="S152" s="12">
        <v>71788.319579279909</v>
      </c>
      <c r="T152" s="12">
        <v>14928.043229999999</v>
      </c>
      <c r="U152" s="12">
        <v>88.873893024008424</v>
      </c>
      <c r="V152" s="12">
        <v>88.873893024008424</v>
      </c>
      <c r="W152" s="12">
        <v>48.47</v>
      </c>
      <c r="X152" s="12">
        <v>48.47</v>
      </c>
      <c r="Y152" s="12" t="s">
        <v>252</v>
      </c>
      <c r="Z152" s="12" t="s">
        <v>253</v>
      </c>
      <c r="AA152" s="12" t="s">
        <v>254</v>
      </c>
      <c r="AB152" s="12">
        <v>130000</v>
      </c>
      <c r="AE152" s="12">
        <v>176.7535</v>
      </c>
      <c r="AF152" s="12" t="s">
        <v>249</v>
      </c>
      <c r="AG152" s="12" t="s">
        <v>250</v>
      </c>
      <c r="AH152" s="12" t="s">
        <v>255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2">
        <v>0</v>
      </c>
      <c r="AO152" s="12" t="s">
        <v>256</v>
      </c>
      <c r="AP152" s="12" t="s">
        <v>257</v>
      </c>
      <c r="AQ152" s="12" t="s">
        <v>258</v>
      </c>
      <c r="AR152" s="12">
        <v>200000</v>
      </c>
      <c r="AU152" s="12">
        <v>26.513030000000001</v>
      </c>
      <c r="AV152" s="12" t="s">
        <v>249</v>
      </c>
      <c r="AW152" s="12" t="s">
        <v>250</v>
      </c>
      <c r="AX152" s="12" t="s">
        <v>255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</row>
    <row r="153" spans="1:56" hidden="1" x14ac:dyDescent="0.25">
      <c r="A153" s="12" t="s">
        <v>240</v>
      </c>
      <c r="B153" s="12" t="s">
        <v>635</v>
      </c>
      <c r="C153" s="12" t="s">
        <v>636</v>
      </c>
      <c r="D153" s="12" t="s">
        <v>621</v>
      </c>
      <c r="E153" s="12">
        <v>297.06470999999999</v>
      </c>
      <c r="F153" s="12" t="s">
        <v>637</v>
      </c>
      <c r="G153" s="12" t="s">
        <v>638</v>
      </c>
      <c r="H153" s="12" t="s">
        <v>246</v>
      </c>
      <c r="I153" s="12" t="s">
        <v>247</v>
      </c>
      <c r="J153" s="12" t="s">
        <v>248</v>
      </c>
      <c r="K153" s="12">
        <v>330000</v>
      </c>
      <c r="N153" s="12">
        <v>297.06470999999999</v>
      </c>
      <c r="O153" s="12" t="s">
        <v>249</v>
      </c>
      <c r="P153" s="12" t="s">
        <v>250</v>
      </c>
      <c r="Q153" s="12" t="s">
        <v>639</v>
      </c>
      <c r="R153" s="12">
        <v>71788.319579279909</v>
      </c>
      <c r="S153" s="12">
        <v>71788.319579279909</v>
      </c>
      <c r="T153" s="12">
        <v>21325.776040000001</v>
      </c>
      <c r="U153" s="12">
        <v>88.873893024008424</v>
      </c>
      <c r="V153" s="12">
        <v>88.873893024008424</v>
      </c>
      <c r="W153" s="12">
        <v>48.47</v>
      </c>
      <c r="X153" s="12">
        <v>48.47</v>
      </c>
      <c r="Y153" s="12" t="s">
        <v>256</v>
      </c>
      <c r="Z153" s="12" t="s">
        <v>257</v>
      </c>
      <c r="AA153" s="12" t="s">
        <v>258</v>
      </c>
      <c r="AB153" s="12">
        <v>200000</v>
      </c>
      <c r="AE153" s="12">
        <v>252.505</v>
      </c>
      <c r="AF153" s="12" t="s">
        <v>249</v>
      </c>
      <c r="AG153" s="12" t="s">
        <v>250</v>
      </c>
      <c r="AH153" s="12" t="s">
        <v>255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2">
        <v>0</v>
      </c>
    </row>
    <row r="154" spans="1:56" hidden="1" x14ac:dyDescent="0.25">
      <c r="A154" s="12" t="s">
        <v>240</v>
      </c>
      <c r="B154" s="12" t="s">
        <v>640</v>
      </c>
      <c r="C154" s="12" t="s">
        <v>641</v>
      </c>
      <c r="D154" s="12" t="s">
        <v>547</v>
      </c>
      <c r="E154" s="12">
        <v>55.361759999999997</v>
      </c>
      <c r="F154" s="12" t="s">
        <v>642</v>
      </c>
      <c r="G154" s="12" t="s">
        <v>643</v>
      </c>
      <c r="H154" s="12" t="s">
        <v>246</v>
      </c>
      <c r="I154" s="12" t="s">
        <v>247</v>
      </c>
      <c r="J154" s="12" t="s">
        <v>248</v>
      </c>
      <c r="K154" s="12">
        <v>330000</v>
      </c>
      <c r="N154" s="12">
        <v>55.361759999999997</v>
      </c>
      <c r="O154" s="12" t="s">
        <v>249</v>
      </c>
      <c r="P154" s="12" t="s">
        <v>250</v>
      </c>
      <c r="Q154" s="12" t="s">
        <v>644</v>
      </c>
      <c r="R154" s="12">
        <v>140294.98797179939</v>
      </c>
      <c r="S154" s="12">
        <v>140294.98797179939</v>
      </c>
      <c r="T154" s="12">
        <v>7766.97811</v>
      </c>
      <c r="U154" s="12">
        <v>133.66484400740899</v>
      </c>
      <c r="V154" s="12">
        <v>133.66484400740899</v>
      </c>
      <c r="W154" s="12">
        <v>62.98</v>
      </c>
      <c r="X154" s="12">
        <v>62.98</v>
      </c>
      <c r="Y154" s="12" t="s">
        <v>252</v>
      </c>
      <c r="Z154" s="12" t="s">
        <v>253</v>
      </c>
      <c r="AA154" s="12" t="s">
        <v>254</v>
      </c>
      <c r="AB154" s="12">
        <v>130000</v>
      </c>
      <c r="AE154" s="12">
        <v>47.057499999999997</v>
      </c>
      <c r="AF154" s="12" t="s">
        <v>249</v>
      </c>
      <c r="AG154" s="12" t="s">
        <v>250</v>
      </c>
      <c r="AH154" s="12" t="s">
        <v>255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 t="s">
        <v>256</v>
      </c>
      <c r="AP154" s="12" t="s">
        <v>257</v>
      </c>
      <c r="AQ154" s="12" t="s">
        <v>258</v>
      </c>
      <c r="AR154" s="12">
        <v>200000</v>
      </c>
      <c r="AU154" s="12">
        <v>7.05863</v>
      </c>
      <c r="AV154" s="12" t="s">
        <v>249</v>
      </c>
      <c r="AW154" s="12" t="s">
        <v>250</v>
      </c>
      <c r="AX154" s="12" t="s">
        <v>255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</row>
    <row r="155" spans="1:56" hidden="1" x14ac:dyDescent="0.25">
      <c r="A155" s="12" t="s">
        <v>240</v>
      </c>
      <c r="B155" s="12" t="s">
        <v>640</v>
      </c>
      <c r="C155" s="12" t="s">
        <v>641</v>
      </c>
      <c r="D155" s="12" t="s">
        <v>547</v>
      </c>
      <c r="E155" s="12">
        <v>79.088239999999999</v>
      </c>
      <c r="F155" s="12" t="s">
        <v>642</v>
      </c>
      <c r="G155" s="12" t="s">
        <v>643</v>
      </c>
      <c r="H155" s="12" t="s">
        <v>246</v>
      </c>
      <c r="I155" s="12" t="s">
        <v>247</v>
      </c>
      <c r="J155" s="12" t="s">
        <v>248</v>
      </c>
      <c r="K155" s="12">
        <v>330000</v>
      </c>
      <c r="N155" s="12">
        <v>79.088239999999999</v>
      </c>
      <c r="O155" s="12" t="s">
        <v>249</v>
      </c>
      <c r="P155" s="12" t="s">
        <v>250</v>
      </c>
      <c r="Q155" s="12" t="s">
        <v>644</v>
      </c>
      <c r="R155" s="12">
        <v>140294.98797179939</v>
      </c>
      <c r="S155" s="12">
        <v>140294.98797179939</v>
      </c>
      <c r="T155" s="12">
        <v>11095.68302</v>
      </c>
      <c r="U155" s="12">
        <v>133.66484400740899</v>
      </c>
      <c r="V155" s="12">
        <v>133.66484400740899</v>
      </c>
      <c r="W155" s="12">
        <v>62.98</v>
      </c>
      <c r="X155" s="12">
        <v>62.98</v>
      </c>
      <c r="Y155" s="12" t="s">
        <v>256</v>
      </c>
      <c r="Z155" s="12" t="s">
        <v>257</v>
      </c>
      <c r="AA155" s="12" t="s">
        <v>258</v>
      </c>
      <c r="AB155" s="12">
        <v>200000</v>
      </c>
      <c r="AE155" s="12">
        <v>67.224999999999994</v>
      </c>
      <c r="AF155" s="12" t="s">
        <v>249</v>
      </c>
      <c r="AG155" s="12" t="s">
        <v>250</v>
      </c>
      <c r="AH155" s="12" t="s">
        <v>255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</row>
    <row r="156" spans="1:56" hidden="1" x14ac:dyDescent="0.25">
      <c r="A156" s="12" t="s">
        <v>240</v>
      </c>
      <c r="B156" s="12" t="s">
        <v>645</v>
      </c>
      <c r="C156" s="12" t="s">
        <v>646</v>
      </c>
      <c r="D156" s="12" t="s">
        <v>372</v>
      </c>
      <c r="E156" s="12">
        <v>366.95235000000002</v>
      </c>
      <c r="F156" s="12" t="s">
        <v>647</v>
      </c>
      <c r="G156" s="12" t="s">
        <v>648</v>
      </c>
      <c r="H156" s="12" t="s">
        <v>246</v>
      </c>
      <c r="I156" s="12" t="s">
        <v>247</v>
      </c>
      <c r="J156" s="12" t="s">
        <v>248</v>
      </c>
      <c r="K156" s="12">
        <v>330000</v>
      </c>
      <c r="N156" s="12">
        <v>366.95235000000002</v>
      </c>
      <c r="O156" s="12" t="s">
        <v>249</v>
      </c>
      <c r="P156" s="12" t="s">
        <v>250</v>
      </c>
      <c r="Q156" s="12" t="s">
        <v>649</v>
      </c>
      <c r="R156" s="12">
        <v>90276.331633534021</v>
      </c>
      <c r="S156" s="12">
        <v>90276.331633534021</v>
      </c>
      <c r="T156" s="12">
        <v>33127.112309999997</v>
      </c>
      <c r="U156" s="12">
        <v>101.1981347123947</v>
      </c>
      <c r="V156" s="12">
        <v>101.1981347123947</v>
      </c>
      <c r="W156" s="12">
        <v>53.52</v>
      </c>
      <c r="X156" s="12">
        <v>53.52</v>
      </c>
      <c r="Y156" s="12" t="s">
        <v>252</v>
      </c>
      <c r="Z156" s="12" t="s">
        <v>253</v>
      </c>
      <c r="AA156" s="12" t="s">
        <v>254</v>
      </c>
      <c r="AB156" s="12">
        <v>130000</v>
      </c>
      <c r="AE156" s="12">
        <v>311.90949999999998</v>
      </c>
      <c r="AF156" s="12" t="s">
        <v>249</v>
      </c>
      <c r="AG156" s="12" t="s">
        <v>250</v>
      </c>
      <c r="AH156" s="12" t="s">
        <v>255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2">
        <v>0</v>
      </c>
      <c r="AO156" s="12" t="s">
        <v>256</v>
      </c>
      <c r="AP156" s="12" t="s">
        <v>257</v>
      </c>
      <c r="AQ156" s="12" t="s">
        <v>258</v>
      </c>
      <c r="AR156" s="12">
        <v>200000</v>
      </c>
      <c r="AU156" s="12">
        <v>46.786430000000003</v>
      </c>
      <c r="AV156" s="12" t="s">
        <v>249</v>
      </c>
      <c r="AW156" s="12" t="s">
        <v>250</v>
      </c>
      <c r="AX156" s="12" t="s">
        <v>255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</row>
    <row r="157" spans="1:56" hidden="1" x14ac:dyDescent="0.25">
      <c r="A157" s="12" t="s">
        <v>240</v>
      </c>
      <c r="B157" s="12" t="s">
        <v>645</v>
      </c>
      <c r="C157" s="12" t="s">
        <v>646</v>
      </c>
      <c r="D157" s="12" t="s">
        <v>372</v>
      </c>
      <c r="E157" s="12">
        <v>524.21765000000005</v>
      </c>
      <c r="F157" s="12" t="s">
        <v>647</v>
      </c>
      <c r="G157" s="12" t="s">
        <v>648</v>
      </c>
      <c r="H157" s="12" t="s">
        <v>246</v>
      </c>
      <c r="I157" s="12" t="s">
        <v>247</v>
      </c>
      <c r="J157" s="12" t="s">
        <v>248</v>
      </c>
      <c r="K157" s="12">
        <v>330000</v>
      </c>
      <c r="N157" s="12">
        <v>524.21765000000005</v>
      </c>
      <c r="O157" s="12" t="s">
        <v>249</v>
      </c>
      <c r="P157" s="12" t="s">
        <v>250</v>
      </c>
      <c r="Q157" s="12" t="s">
        <v>649</v>
      </c>
      <c r="R157" s="12">
        <v>90276.331633534021</v>
      </c>
      <c r="S157" s="12">
        <v>90276.331633534021</v>
      </c>
      <c r="T157" s="12">
        <v>47324.446150000003</v>
      </c>
      <c r="U157" s="12">
        <v>101.1981347123947</v>
      </c>
      <c r="V157" s="12">
        <v>101.1981347123947</v>
      </c>
      <c r="W157" s="12">
        <v>53.52</v>
      </c>
      <c r="X157" s="12">
        <v>53.52</v>
      </c>
      <c r="Y157" s="12" t="s">
        <v>256</v>
      </c>
      <c r="Z157" s="12" t="s">
        <v>257</v>
      </c>
      <c r="AA157" s="12" t="s">
        <v>258</v>
      </c>
      <c r="AB157" s="12">
        <v>200000</v>
      </c>
      <c r="AE157" s="12">
        <v>445.58499999999998</v>
      </c>
      <c r="AF157" s="12" t="s">
        <v>249</v>
      </c>
      <c r="AG157" s="12" t="s">
        <v>250</v>
      </c>
      <c r="AH157" s="12" t="s">
        <v>255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2">
        <v>0</v>
      </c>
    </row>
    <row r="158" spans="1:56" hidden="1" x14ac:dyDescent="0.25">
      <c r="A158" s="12" t="s">
        <v>240</v>
      </c>
      <c r="B158" s="12" t="s">
        <v>650</v>
      </c>
      <c r="C158" s="12" t="s">
        <v>651</v>
      </c>
      <c r="D158" s="12" t="s">
        <v>261</v>
      </c>
      <c r="E158" s="12">
        <v>88.41</v>
      </c>
      <c r="F158" s="12" t="s">
        <v>652</v>
      </c>
      <c r="G158" s="12" t="s">
        <v>653</v>
      </c>
      <c r="H158" s="12" t="s">
        <v>246</v>
      </c>
      <c r="I158" s="12" t="s">
        <v>247</v>
      </c>
      <c r="J158" s="12" t="s">
        <v>248</v>
      </c>
      <c r="K158" s="12">
        <v>330000</v>
      </c>
      <c r="N158" s="12">
        <v>88.41</v>
      </c>
      <c r="O158" s="12" t="s">
        <v>249</v>
      </c>
      <c r="P158" s="12" t="s">
        <v>250</v>
      </c>
      <c r="Q158" s="12" t="s">
        <v>654</v>
      </c>
      <c r="R158" s="12">
        <v>136344.8038953029</v>
      </c>
      <c r="S158" s="12">
        <v>136344.8038953029</v>
      </c>
      <c r="T158" s="12">
        <v>12054.24411</v>
      </c>
      <c r="U158" s="12">
        <v>156.1535926426713</v>
      </c>
      <c r="V158" s="12">
        <v>156.1535926426713</v>
      </c>
      <c r="W158" s="12">
        <v>52.39</v>
      </c>
      <c r="X158" s="12">
        <v>52.39</v>
      </c>
      <c r="Y158" s="12" t="s">
        <v>252</v>
      </c>
      <c r="Z158" s="12" t="s">
        <v>253</v>
      </c>
      <c r="AA158" s="12" t="s">
        <v>254</v>
      </c>
      <c r="AB158" s="12">
        <v>130000</v>
      </c>
      <c r="AE158" s="12">
        <v>75.148499999999999</v>
      </c>
      <c r="AF158" s="12" t="s">
        <v>249</v>
      </c>
      <c r="AG158" s="12" t="s">
        <v>250</v>
      </c>
      <c r="AH158" s="12" t="s">
        <v>255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2" t="s">
        <v>256</v>
      </c>
      <c r="AP158" s="12" t="s">
        <v>257</v>
      </c>
      <c r="AQ158" s="12" t="s">
        <v>258</v>
      </c>
      <c r="AR158" s="12">
        <v>200000</v>
      </c>
      <c r="AU158" s="12">
        <v>11.27228</v>
      </c>
      <c r="AV158" s="12" t="s">
        <v>249</v>
      </c>
      <c r="AW158" s="12" t="s">
        <v>250</v>
      </c>
      <c r="AX158" s="12" t="s">
        <v>255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</row>
    <row r="159" spans="1:56" hidden="1" x14ac:dyDescent="0.25">
      <c r="A159" s="12" t="s">
        <v>240</v>
      </c>
      <c r="B159" s="12" t="s">
        <v>650</v>
      </c>
      <c r="C159" s="12" t="s">
        <v>651</v>
      </c>
      <c r="D159" s="12" t="s">
        <v>261</v>
      </c>
      <c r="E159" s="12">
        <v>126.3</v>
      </c>
      <c r="F159" s="12" t="s">
        <v>652</v>
      </c>
      <c r="G159" s="12" t="s">
        <v>653</v>
      </c>
      <c r="H159" s="12" t="s">
        <v>246</v>
      </c>
      <c r="I159" s="12" t="s">
        <v>247</v>
      </c>
      <c r="J159" s="12" t="s">
        <v>248</v>
      </c>
      <c r="K159" s="12">
        <v>330000</v>
      </c>
      <c r="N159" s="12">
        <v>126.3</v>
      </c>
      <c r="O159" s="12" t="s">
        <v>249</v>
      </c>
      <c r="P159" s="12" t="s">
        <v>250</v>
      </c>
      <c r="Q159" s="12" t="s">
        <v>654</v>
      </c>
      <c r="R159" s="12">
        <v>136344.8038953029</v>
      </c>
      <c r="S159" s="12">
        <v>136344.8038953029</v>
      </c>
      <c r="T159" s="12">
        <v>17220.348730000002</v>
      </c>
      <c r="U159" s="12">
        <v>156.1535926426713</v>
      </c>
      <c r="V159" s="12">
        <v>156.1535926426713</v>
      </c>
      <c r="W159" s="12">
        <v>52.39</v>
      </c>
      <c r="X159" s="12">
        <v>52.39</v>
      </c>
      <c r="Y159" s="12" t="s">
        <v>256</v>
      </c>
      <c r="Z159" s="12" t="s">
        <v>257</v>
      </c>
      <c r="AA159" s="12" t="s">
        <v>258</v>
      </c>
      <c r="AB159" s="12">
        <v>200000</v>
      </c>
      <c r="AE159" s="12">
        <v>107.355</v>
      </c>
      <c r="AF159" s="12" t="s">
        <v>249</v>
      </c>
      <c r="AG159" s="12" t="s">
        <v>250</v>
      </c>
      <c r="AH159" s="12" t="s">
        <v>255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</row>
    <row r="160" spans="1:56" hidden="1" x14ac:dyDescent="0.25">
      <c r="A160" s="12" t="s">
        <v>240</v>
      </c>
      <c r="B160" s="12" t="s">
        <v>655</v>
      </c>
      <c r="C160" s="12" t="s">
        <v>656</v>
      </c>
      <c r="D160" s="12" t="s">
        <v>656</v>
      </c>
      <c r="E160" s="12">
        <v>55430.529410000003</v>
      </c>
      <c r="F160" s="12" t="s">
        <v>657</v>
      </c>
      <c r="G160" s="12" t="s">
        <v>658</v>
      </c>
      <c r="H160" s="12" t="s">
        <v>246</v>
      </c>
      <c r="I160" s="12" t="s">
        <v>247</v>
      </c>
      <c r="J160" s="12" t="s">
        <v>248</v>
      </c>
      <c r="K160" s="12">
        <v>330000</v>
      </c>
      <c r="N160" s="12">
        <v>55430.529410000003</v>
      </c>
      <c r="O160" s="12" t="s">
        <v>249</v>
      </c>
      <c r="P160" s="12" t="s">
        <v>250</v>
      </c>
      <c r="Q160" s="12" t="s">
        <v>659</v>
      </c>
      <c r="R160" s="12">
        <v>36552.003596726558</v>
      </c>
      <c r="S160" s="12">
        <v>36552.003596726558</v>
      </c>
      <c r="T160" s="12">
        <v>2026096.9104299999</v>
      </c>
      <c r="U160" s="12">
        <v>54.608285840823868</v>
      </c>
      <c r="V160" s="12">
        <v>54.608285840823868</v>
      </c>
      <c r="W160" s="12">
        <v>40.159999999999997</v>
      </c>
      <c r="X160" s="12">
        <v>40.159999999999997</v>
      </c>
      <c r="Y160" s="12" t="s">
        <v>252</v>
      </c>
      <c r="Z160" s="12" t="s">
        <v>253</v>
      </c>
      <c r="AA160" s="12" t="s">
        <v>254</v>
      </c>
      <c r="AB160" s="12">
        <v>130000</v>
      </c>
      <c r="AE160" s="12">
        <v>47115.95</v>
      </c>
      <c r="AF160" s="12" t="s">
        <v>249</v>
      </c>
      <c r="AG160" s="12" t="s">
        <v>250</v>
      </c>
      <c r="AH160" s="12" t="s">
        <v>255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 t="s">
        <v>256</v>
      </c>
      <c r="AP160" s="12" t="s">
        <v>257</v>
      </c>
      <c r="AQ160" s="12" t="s">
        <v>258</v>
      </c>
      <c r="AR160" s="12">
        <v>200000</v>
      </c>
      <c r="AU160" s="12">
        <v>7067.3924999999999</v>
      </c>
      <c r="AV160" s="12" t="s">
        <v>249</v>
      </c>
      <c r="AW160" s="12" t="s">
        <v>250</v>
      </c>
      <c r="AX160" s="12" t="s">
        <v>255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</row>
    <row r="161" spans="1:56" hidden="1" x14ac:dyDescent="0.25">
      <c r="A161" s="12" t="s">
        <v>240</v>
      </c>
      <c r="B161" s="12" t="s">
        <v>655</v>
      </c>
      <c r="C161" s="12" t="s">
        <v>656</v>
      </c>
      <c r="D161" s="12" t="s">
        <v>656</v>
      </c>
      <c r="E161" s="12">
        <v>79186.470589999997</v>
      </c>
      <c r="F161" s="12" t="s">
        <v>657</v>
      </c>
      <c r="G161" s="12" t="s">
        <v>658</v>
      </c>
      <c r="H161" s="12" t="s">
        <v>246</v>
      </c>
      <c r="I161" s="12" t="s">
        <v>247</v>
      </c>
      <c r="J161" s="12" t="s">
        <v>248</v>
      </c>
      <c r="K161" s="12">
        <v>330000</v>
      </c>
      <c r="N161" s="12">
        <v>79186.470589999997</v>
      </c>
      <c r="O161" s="12" t="s">
        <v>249</v>
      </c>
      <c r="P161" s="12" t="s">
        <v>250</v>
      </c>
      <c r="Q161" s="12" t="s">
        <v>659</v>
      </c>
      <c r="R161" s="12">
        <v>36552.003596726558</v>
      </c>
      <c r="S161" s="12">
        <v>36552.003596726558</v>
      </c>
      <c r="T161" s="12">
        <v>2894424.1577499998</v>
      </c>
      <c r="U161" s="12">
        <v>54.608285840823868</v>
      </c>
      <c r="V161" s="12">
        <v>54.608285840823868</v>
      </c>
      <c r="W161" s="12">
        <v>40.159999999999997</v>
      </c>
      <c r="X161" s="12">
        <v>40.159999999999997</v>
      </c>
      <c r="Y161" s="12" t="s">
        <v>256</v>
      </c>
      <c r="Z161" s="12" t="s">
        <v>257</v>
      </c>
      <c r="AA161" s="12" t="s">
        <v>258</v>
      </c>
      <c r="AB161" s="12">
        <v>200000</v>
      </c>
      <c r="AE161" s="12">
        <v>67308.5</v>
      </c>
      <c r="AF161" s="12" t="s">
        <v>249</v>
      </c>
      <c r="AG161" s="12" t="s">
        <v>250</v>
      </c>
      <c r="AH161" s="12" t="s">
        <v>255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2">
        <v>0</v>
      </c>
    </row>
    <row r="162" spans="1:56" hidden="1" x14ac:dyDescent="0.25">
      <c r="A162" s="12" t="s">
        <v>240</v>
      </c>
      <c r="B162" s="12" t="s">
        <v>660</v>
      </c>
      <c r="C162" s="12" t="s">
        <v>661</v>
      </c>
      <c r="D162" s="12" t="s">
        <v>283</v>
      </c>
      <c r="E162" s="12">
        <v>56.650590000000001</v>
      </c>
      <c r="F162" s="12" t="s">
        <v>662</v>
      </c>
      <c r="G162" s="12" t="s">
        <v>663</v>
      </c>
      <c r="H162" s="12" t="s">
        <v>246</v>
      </c>
      <c r="I162" s="12" t="s">
        <v>247</v>
      </c>
      <c r="J162" s="12" t="s">
        <v>248</v>
      </c>
      <c r="K162" s="12">
        <v>330000</v>
      </c>
      <c r="N162" s="12">
        <v>56.650590000000001</v>
      </c>
      <c r="O162" s="12" t="s">
        <v>249</v>
      </c>
      <c r="P162" s="12" t="s">
        <v>250</v>
      </c>
      <c r="Q162" s="12" t="s">
        <v>664</v>
      </c>
      <c r="R162" s="12">
        <v>157979.507150124</v>
      </c>
      <c r="S162" s="12">
        <v>157979.507150124</v>
      </c>
      <c r="T162" s="12">
        <v>8949.6320099999994</v>
      </c>
      <c r="U162" s="12">
        <v>172.56634487786391</v>
      </c>
      <c r="V162" s="12">
        <v>172.56634487786391</v>
      </c>
      <c r="W162" s="12">
        <v>54.93</v>
      </c>
      <c r="X162" s="12">
        <v>54.93</v>
      </c>
      <c r="Y162" s="12" t="s">
        <v>252</v>
      </c>
      <c r="Z162" s="12" t="s">
        <v>253</v>
      </c>
      <c r="AA162" s="12" t="s">
        <v>254</v>
      </c>
      <c r="AB162" s="12">
        <v>130000</v>
      </c>
      <c r="AE162" s="12">
        <v>48.152999999999999</v>
      </c>
      <c r="AF162" s="12" t="s">
        <v>249</v>
      </c>
      <c r="AG162" s="12" t="s">
        <v>250</v>
      </c>
      <c r="AH162" s="12" t="s">
        <v>255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2">
        <v>0</v>
      </c>
      <c r="AO162" s="12" t="s">
        <v>256</v>
      </c>
      <c r="AP162" s="12" t="s">
        <v>257</v>
      </c>
      <c r="AQ162" s="12" t="s">
        <v>258</v>
      </c>
      <c r="AR162" s="12">
        <v>200000</v>
      </c>
      <c r="AU162" s="12">
        <v>7.22295</v>
      </c>
      <c r="AV162" s="12" t="s">
        <v>249</v>
      </c>
      <c r="AW162" s="12" t="s">
        <v>250</v>
      </c>
      <c r="AX162" s="12" t="s">
        <v>255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</row>
    <row r="163" spans="1:56" hidden="1" x14ac:dyDescent="0.25">
      <c r="A163" s="12" t="s">
        <v>240</v>
      </c>
      <c r="B163" s="12" t="s">
        <v>660</v>
      </c>
      <c r="C163" s="12" t="s">
        <v>661</v>
      </c>
      <c r="D163" s="12" t="s">
        <v>283</v>
      </c>
      <c r="E163" s="12">
        <v>80.929410000000004</v>
      </c>
      <c r="F163" s="12" t="s">
        <v>662</v>
      </c>
      <c r="G163" s="12" t="s">
        <v>663</v>
      </c>
      <c r="H163" s="12" t="s">
        <v>246</v>
      </c>
      <c r="I163" s="12" t="s">
        <v>247</v>
      </c>
      <c r="J163" s="12" t="s">
        <v>248</v>
      </c>
      <c r="K163" s="12">
        <v>330000</v>
      </c>
      <c r="N163" s="12">
        <v>80.929410000000004</v>
      </c>
      <c r="O163" s="12" t="s">
        <v>249</v>
      </c>
      <c r="P163" s="12" t="s">
        <v>250</v>
      </c>
      <c r="Q163" s="12" t="s">
        <v>664</v>
      </c>
      <c r="R163" s="12">
        <v>157979.507150124</v>
      </c>
      <c r="S163" s="12">
        <v>157979.507150124</v>
      </c>
      <c r="T163" s="12">
        <v>12785.18858</v>
      </c>
      <c r="U163" s="12">
        <v>172.56634487786391</v>
      </c>
      <c r="V163" s="12">
        <v>172.56634487786391</v>
      </c>
      <c r="W163" s="12">
        <v>54.93</v>
      </c>
      <c r="X163" s="12">
        <v>54.93</v>
      </c>
      <c r="Y163" s="12" t="s">
        <v>256</v>
      </c>
      <c r="Z163" s="12" t="s">
        <v>257</v>
      </c>
      <c r="AA163" s="12" t="s">
        <v>258</v>
      </c>
      <c r="AB163" s="12">
        <v>200000</v>
      </c>
      <c r="AE163" s="12">
        <v>68.790000000000006</v>
      </c>
      <c r="AF163" s="12" t="s">
        <v>249</v>
      </c>
      <c r="AG163" s="12" t="s">
        <v>250</v>
      </c>
      <c r="AH163" s="12" t="s">
        <v>255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0</v>
      </c>
    </row>
    <row r="164" spans="1:56" hidden="1" x14ac:dyDescent="0.25">
      <c r="A164" s="12" t="s">
        <v>240</v>
      </c>
      <c r="B164" s="12" t="s">
        <v>133</v>
      </c>
      <c r="C164" s="12" t="s">
        <v>134</v>
      </c>
      <c r="D164" s="12" t="s">
        <v>265</v>
      </c>
      <c r="E164" s="12">
        <v>104.28353</v>
      </c>
      <c r="F164" s="12" t="s">
        <v>665</v>
      </c>
      <c r="G164" s="12" t="s">
        <v>666</v>
      </c>
      <c r="H164" s="12" t="s">
        <v>246</v>
      </c>
      <c r="I164" s="12" t="s">
        <v>247</v>
      </c>
      <c r="J164" s="12" t="s">
        <v>248</v>
      </c>
      <c r="K164" s="12">
        <v>330000</v>
      </c>
      <c r="N164" s="12">
        <v>104.28353</v>
      </c>
      <c r="O164" s="12" t="s">
        <v>249</v>
      </c>
      <c r="P164" s="12" t="s">
        <v>250</v>
      </c>
      <c r="Q164" s="12" t="s">
        <v>667</v>
      </c>
      <c r="R164" s="12">
        <v>88212.795213316203</v>
      </c>
      <c r="S164" s="12">
        <v>88212.795213316203</v>
      </c>
      <c r="T164" s="12">
        <v>9199.1416300000001</v>
      </c>
      <c r="U164" s="12">
        <v>84.492838099082036</v>
      </c>
      <c r="V164" s="12">
        <v>84.492838099082036</v>
      </c>
      <c r="W164" s="12">
        <v>62.64</v>
      </c>
      <c r="X164" s="12">
        <v>62.64</v>
      </c>
      <c r="Y164" s="12" t="s">
        <v>252</v>
      </c>
      <c r="Z164" s="12" t="s">
        <v>253</v>
      </c>
      <c r="AA164" s="12" t="s">
        <v>254</v>
      </c>
      <c r="AB164" s="12">
        <v>130000</v>
      </c>
      <c r="AE164" s="12">
        <v>88.641000000000005</v>
      </c>
      <c r="AF164" s="12" t="s">
        <v>249</v>
      </c>
      <c r="AG164" s="12" t="s">
        <v>250</v>
      </c>
      <c r="AH164" s="12" t="s">
        <v>255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0</v>
      </c>
      <c r="AO164" s="12" t="s">
        <v>256</v>
      </c>
      <c r="AP164" s="12" t="s">
        <v>257</v>
      </c>
      <c r="AQ164" s="12" t="s">
        <v>258</v>
      </c>
      <c r="AR164" s="12">
        <v>200000</v>
      </c>
      <c r="AU164" s="12">
        <v>13.296150000000001</v>
      </c>
      <c r="AV164" s="12" t="s">
        <v>249</v>
      </c>
      <c r="AW164" s="12" t="s">
        <v>250</v>
      </c>
      <c r="AX164" s="12" t="s">
        <v>255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</row>
    <row r="165" spans="1:56" hidden="1" x14ac:dyDescent="0.25">
      <c r="A165" s="12" t="s">
        <v>240</v>
      </c>
      <c r="B165" s="12" t="s">
        <v>133</v>
      </c>
      <c r="C165" s="12" t="s">
        <v>134</v>
      </c>
      <c r="D165" s="12" t="s">
        <v>265</v>
      </c>
      <c r="E165" s="12">
        <v>148.97647000000001</v>
      </c>
      <c r="F165" s="12" t="s">
        <v>665</v>
      </c>
      <c r="G165" s="12" t="s">
        <v>666</v>
      </c>
      <c r="H165" s="12" t="s">
        <v>246</v>
      </c>
      <c r="I165" s="12" t="s">
        <v>247</v>
      </c>
      <c r="J165" s="12" t="s">
        <v>248</v>
      </c>
      <c r="K165" s="12">
        <v>330000</v>
      </c>
      <c r="N165" s="12">
        <v>148.97647000000001</v>
      </c>
      <c r="O165" s="12" t="s">
        <v>249</v>
      </c>
      <c r="P165" s="12" t="s">
        <v>250</v>
      </c>
      <c r="Q165" s="12" t="s">
        <v>667</v>
      </c>
      <c r="R165" s="12">
        <v>88212.795213316203</v>
      </c>
      <c r="S165" s="12">
        <v>88212.795213316203</v>
      </c>
      <c r="T165" s="12">
        <v>13141.63089</v>
      </c>
      <c r="U165" s="12">
        <v>84.492838099082036</v>
      </c>
      <c r="V165" s="12">
        <v>84.492838099082036</v>
      </c>
      <c r="W165" s="12">
        <v>62.64</v>
      </c>
      <c r="X165" s="12">
        <v>62.64</v>
      </c>
      <c r="Y165" s="12" t="s">
        <v>256</v>
      </c>
      <c r="Z165" s="12" t="s">
        <v>257</v>
      </c>
      <c r="AA165" s="12" t="s">
        <v>258</v>
      </c>
      <c r="AB165" s="12">
        <v>200000</v>
      </c>
      <c r="AE165" s="12">
        <v>126.63</v>
      </c>
      <c r="AF165" s="12" t="s">
        <v>249</v>
      </c>
      <c r="AG165" s="12" t="s">
        <v>250</v>
      </c>
      <c r="AH165" s="12" t="s">
        <v>255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2">
        <v>0</v>
      </c>
    </row>
    <row r="166" spans="1:56" hidden="1" x14ac:dyDescent="0.25">
      <c r="A166" s="12" t="s">
        <v>240</v>
      </c>
      <c r="B166" s="12" t="s">
        <v>668</v>
      </c>
      <c r="C166" s="12" t="s">
        <v>669</v>
      </c>
      <c r="D166" s="12" t="s">
        <v>669</v>
      </c>
      <c r="E166" s="12">
        <v>1675.05882</v>
      </c>
      <c r="F166" s="12" t="s">
        <v>670</v>
      </c>
      <c r="G166" s="12" t="s">
        <v>671</v>
      </c>
      <c r="H166" s="12" t="s">
        <v>246</v>
      </c>
      <c r="I166" s="12" t="s">
        <v>247</v>
      </c>
      <c r="J166" s="12" t="s">
        <v>248</v>
      </c>
      <c r="K166" s="12">
        <v>330000</v>
      </c>
      <c r="N166" s="12">
        <v>1675.05882</v>
      </c>
      <c r="O166" s="12" t="s">
        <v>249</v>
      </c>
      <c r="P166" s="12" t="s">
        <v>250</v>
      </c>
      <c r="Q166" s="12" t="s">
        <v>672</v>
      </c>
      <c r="R166" s="12">
        <v>98241.847686675843</v>
      </c>
      <c r="S166" s="12">
        <v>98241.847686675843</v>
      </c>
      <c r="T166" s="12">
        <v>164560.87380999999</v>
      </c>
      <c r="U166" s="12">
        <v>113.049743943531</v>
      </c>
      <c r="V166" s="12">
        <v>113.049743943531</v>
      </c>
      <c r="W166" s="12">
        <v>52.14</v>
      </c>
      <c r="X166" s="12">
        <v>52.14</v>
      </c>
      <c r="Y166" s="12" t="s">
        <v>252</v>
      </c>
      <c r="Z166" s="12" t="s">
        <v>253</v>
      </c>
      <c r="AA166" s="12" t="s">
        <v>254</v>
      </c>
      <c r="AB166" s="12">
        <v>130000</v>
      </c>
      <c r="AE166" s="12">
        <v>1423.8</v>
      </c>
      <c r="AF166" s="12" t="s">
        <v>249</v>
      </c>
      <c r="AG166" s="12" t="s">
        <v>250</v>
      </c>
      <c r="AH166" s="12" t="s">
        <v>255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 t="s">
        <v>256</v>
      </c>
      <c r="AP166" s="12" t="s">
        <v>257</v>
      </c>
      <c r="AQ166" s="12" t="s">
        <v>258</v>
      </c>
      <c r="AR166" s="12">
        <v>200000</v>
      </c>
      <c r="AU166" s="12">
        <v>213.57</v>
      </c>
      <c r="AV166" s="12" t="s">
        <v>249</v>
      </c>
      <c r="AW166" s="12" t="s">
        <v>250</v>
      </c>
      <c r="AX166" s="12" t="s">
        <v>255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</row>
    <row r="167" spans="1:56" hidden="1" x14ac:dyDescent="0.25">
      <c r="A167" s="12" t="s">
        <v>240</v>
      </c>
      <c r="B167" s="12" t="s">
        <v>668</v>
      </c>
      <c r="C167" s="12" t="s">
        <v>669</v>
      </c>
      <c r="D167" s="12" t="s">
        <v>669</v>
      </c>
      <c r="E167" s="12">
        <v>2392.9411799999998</v>
      </c>
      <c r="F167" s="12" t="s">
        <v>670</v>
      </c>
      <c r="G167" s="12" t="s">
        <v>671</v>
      </c>
      <c r="H167" s="12" t="s">
        <v>246</v>
      </c>
      <c r="I167" s="12" t="s">
        <v>247</v>
      </c>
      <c r="J167" s="12" t="s">
        <v>248</v>
      </c>
      <c r="K167" s="12">
        <v>330000</v>
      </c>
      <c r="N167" s="12">
        <v>2392.9411799999998</v>
      </c>
      <c r="O167" s="12" t="s">
        <v>249</v>
      </c>
      <c r="P167" s="12" t="s">
        <v>250</v>
      </c>
      <c r="Q167" s="12" t="s">
        <v>672</v>
      </c>
      <c r="R167" s="12">
        <v>98241.847686675843</v>
      </c>
      <c r="S167" s="12">
        <v>98241.847686675843</v>
      </c>
      <c r="T167" s="12">
        <v>235086.96257999999</v>
      </c>
      <c r="U167" s="12">
        <v>113.049743943531</v>
      </c>
      <c r="V167" s="12">
        <v>113.049743943531</v>
      </c>
      <c r="W167" s="12">
        <v>52.14</v>
      </c>
      <c r="X167" s="12">
        <v>52.14</v>
      </c>
      <c r="Y167" s="12" t="s">
        <v>256</v>
      </c>
      <c r="Z167" s="12" t="s">
        <v>257</v>
      </c>
      <c r="AA167" s="12" t="s">
        <v>258</v>
      </c>
      <c r="AB167" s="12">
        <v>200000</v>
      </c>
      <c r="AE167" s="12">
        <v>2034</v>
      </c>
      <c r="AF167" s="12" t="s">
        <v>249</v>
      </c>
      <c r="AG167" s="12" t="s">
        <v>250</v>
      </c>
      <c r="AH167" s="12" t="s">
        <v>255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</row>
    <row r="168" spans="1:56" hidden="1" x14ac:dyDescent="0.25">
      <c r="A168" s="12" t="s">
        <v>240</v>
      </c>
      <c r="B168" s="12" t="s">
        <v>103</v>
      </c>
      <c r="C168" s="12" t="s">
        <v>104</v>
      </c>
      <c r="D168" s="12" t="s">
        <v>316</v>
      </c>
      <c r="E168" s="12">
        <v>105.71647</v>
      </c>
      <c r="F168" s="12" t="s">
        <v>673</v>
      </c>
      <c r="G168" s="12" t="s">
        <v>674</v>
      </c>
      <c r="H168" s="12" t="s">
        <v>246</v>
      </c>
      <c r="I168" s="12" t="s">
        <v>247</v>
      </c>
      <c r="J168" s="12" t="s">
        <v>248</v>
      </c>
      <c r="K168" s="12">
        <v>330000</v>
      </c>
      <c r="N168" s="12">
        <v>105.71647</v>
      </c>
      <c r="O168" s="12" t="s">
        <v>249</v>
      </c>
      <c r="P168" s="12" t="s">
        <v>250</v>
      </c>
      <c r="Q168" s="12" t="s">
        <v>675</v>
      </c>
      <c r="R168" s="12">
        <v>110225.3647507343</v>
      </c>
      <c r="S168" s="12">
        <v>110225.3647507343</v>
      </c>
      <c r="T168" s="12">
        <v>11652.63653</v>
      </c>
      <c r="U168" s="12">
        <v>92.000653840819325</v>
      </c>
      <c r="V168" s="12">
        <v>92.000653840819325</v>
      </c>
      <c r="W168" s="12">
        <v>71.89</v>
      </c>
      <c r="X168" s="12">
        <v>71.89</v>
      </c>
      <c r="Y168" s="12" t="s">
        <v>252</v>
      </c>
      <c r="Z168" s="12" t="s">
        <v>253</v>
      </c>
      <c r="AA168" s="12" t="s">
        <v>254</v>
      </c>
      <c r="AB168" s="12">
        <v>130000</v>
      </c>
      <c r="AE168" s="12">
        <v>89.858999999999995</v>
      </c>
      <c r="AF168" s="12" t="s">
        <v>249</v>
      </c>
      <c r="AG168" s="12" t="s">
        <v>250</v>
      </c>
      <c r="AH168" s="12" t="s">
        <v>255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2" t="s">
        <v>256</v>
      </c>
      <c r="AP168" s="12" t="s">
        <v>257</v>
      </c>
      <c r="AQ168" s="12" t="s">
        <v>258</v>
      </c>
      <c r="AR168" s="12">
        <v>200000</v>
      </c>
      <c r="AU168" s="12">
        <v>13.47885</v>
      </c>
      <c r="AV168" s="12" t="s">
        <v>249</v>
      </c>
      <c r="AW168" s="12" t="s">
        <v>250</v>
      </c>
      <c r="AX168" s="12" t="s">
        <v>255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</row>
    <row r="169" spans="1:56" hidden="1" x14ac:dyDescent="0.25">
      <c r="A169" s="12" t="s">
        <v>240</v>
      </c>
      <c r="B169" s="12" t="s">
        <v>103</v>
      </c>
      <c r="C169" s="12" t="s">
        <v>104</v>
      </c>
      <c r="D169" s="12" t="s">
        <v>316</v>
      </c>
      <c r="E169" s="12">
        <v>151.02352999999999</v>
      </c>
      <c r="F169" s="12" t="s">
        <v>673</v>
      </c>
      <c r="G169" s="12" t="s">
        <v>674</v>
      </c>
      <c r="H169" s="12" t="s">
        <v>246</v>
      </c>
      <c r="I169" s="12" t="s">
        <v>247</v>
      </c>
      <c r="J169" s="12" t="s">
        <v>248</v>
      </c>
      <c r="K169" s="12">
        <v>330000</v>
      </c>
      <c r="N169" s="12">
        <v>151.02352999999999</v>
      </c>
      <c r="O169" s="12" t="s">
        <v>249</v>
      </c>
      <c r="P169" s="12" t="s">
        <v>250</v>
      </c>
      <c r="Q169" s="12" t="s">
        <v>675</v>
      </c>
      <c r="R169" s="12">
        <v>110225.3647507343</v>
      </c>
      <c r="S169" s="12">
        <v>110225.3647507343</v>
      </c>
      <c r="T169" s="12">
        <v>16646.623619999998</v>
      </c>
      <c r="U169" s="12">
        <v>92.000653840819325</v>
      </c>
      <c r="V169" s="12">
        <v>92.000653840819325</v>
      </c>
      <c r="W169" s="12">
        <v>71.89</v>
      </c>
      <c r="X169" s="12">
        <v>71.89</v>
      </c>
      <c r="Y169" s="12" t="s">
        <v>256</v>
      </c>
      <c r="Z169" s="12" t="s">
        <v>257</v>
      </c>
      <c r="AA169" s="12" t="s">
        <v>258</v>
      </c>
      <c r="AB169" s="12">
        <v>200000</v>
      </c>
      <c r="AE169" s="12">
        <v>128.37</v>
      </c>
      <c r="AF169" s="12" t="s">
        <v>249</v>
      </c>
      <c r="AG169" s="12" t="s">
        <v>250</v>
      </c>
      <c r="AH169" s="12" t="s">
        <v>255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2">
        <v>0</v>
      </c>
    </row>
    <row r="170" spans="1:56" hidden="1" x14ac:dyDescent="0.25">
      <c r="A170" s="12" t="s">
        <v>240</v>
      </c>
      <c r="B170" s="12" t="s">
        <v>676</v>
      </c>
      <c r="C170" s="12" t="s">
        <v>677</v>
      </c>
      <c r="D170" s="12" t="s">
        <v>243</v>
      </c>
      <c r="E170" s="12">
        <v>19.34882</v>
      </c>
      <c r="F170" s="12" t="s">
        <v>678</v>
      </c>
      <c r="G170" s="12" t="s">
        <v>679</v>
      </c>
      <c r="H170" s="12" t="s">
        <v>246</v>
      </c>
      <c r="I170" s="12" t="s">
        <v>247</v>
      </c>
      <c r="J170" s="12" t="s">
        <v>248</v>
      </c>
      <c r="K170" s="12">
        <v>330000</v>
      </c>
      <c r="N170" s="12">
        <v>19.34882</v>
      </c>
      <c r="O170" s="12" t="s">
        <v>249</v>
      </c>
      <c r="P170" s="12" t="s">
        <v>250</v>
      </c>
      <c r="Q170" s="12" t="s">
        <v>680</v>
      </c>
      <c r="R170" s="12">
        <v>16037.146537793729</v>
      </c>
      <c r="S170" s="12">
        <v>16037.146537793729</v>
      </c>
      <c r="T170" s="12">
        <v>310.29991999999999</v>
      </c>
      <c r="U170" s="12">
        <v>19.946878772223879</v>
      </c>
      <c r="V170" s="12">
        <v>19.946878772223879</v>
      </c>
      <c r="W170" s="12">
        <v>48.24</v>
      </c>
      <c r="X170" s="12">
        <v>48.24</v>
      </c>
      <c r="Y170" s="12" t="s">
        <v>252</v>
      </c>
      <c r="Z170" s="12" t="s">
        <v>253</v>
      </c>
      <c r="AA170" s="12" t="s">
        <v>254</v>
      </c>
      <c r="AB170" s="12">
        <v>130000</v>
      </c>
      <c r="AE170" s="12">
        <v>16.4465</v>
      </c>
      <c r="AF170" s="12" t="s">
        <v>249</v>
      </c>
      <c r="AG170" s="12" t="s">
        <v>250</v>
      </c>
      <c r="AH170" s="12" t="s">
        <v>255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2">
        <v>0</v>
      </c>
      <c r="AO170" s="12" t="s">
        <v>256</v>
      </c>
      <c r="AP170" s="12" t="s">
        <v>257</v>
      </c>
      <c r="AQ170" s="12" t="s">
        <v>258</v>
      </c>
      <c r="AR170" s="12">
        <v>200000</v>
      </c>
      <c r="AU170" s="12">
        <v>2.46698</v>
      </c>
      <c r="AV170" s="12" t="s">
        <v>249</v>
      </c>
      <c r="AW170" s="12" t="s">
        <v>250</v>
      </c>
      <c r="AX170" s="12" t="s">
        <v>255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</row>
    <row r="171" spans="1:56" hidden="1" x14ac:dyDescent="0.25">
      <c r="A171" s="12" t="s">
        <v>240</v>
      </c>
      <c r="B171" s="12" t="s">
        <v>676</v>
      </c>
      <c r="C171" s="12" t="s">
        <v>677</v>
      </c>
      <c r="D171" s="12" t="s">
        <v>243</v>
      </c>
      <c r="E171" s="12">
        <v>27.641179999999999</v>
      </c>
      <c r="F171" s="12" t="s">
        <v>678</v>
      </c>
      <c r="G171" s="12" t="s">
        <v>679</v>
      </c>
      <c r="H171" s="12" t="s">
        <v>246</v>
      </c>
      <c r="I171" s="12" t="s">
        <v>247</v>
      </c>
      <c r="J171" s="12" t="s">
        <v>248</v>
      </c>
      <c r="K171" s="12">
        <v>330000</v>
      </c>
      <c r="N171" s="12">
        <v>27.641179999999999</v>
      </c>
      <c r="O171" s="12" t="s">
        <v>249</v>
      </c>
      <c r="P171" s="12" t="s">
        <v>250</v>
      </c>
      <c r="Q171" s="12" t="s">
        <v>680</v>
      </c>
      <c r="R171" s="12">
        <v>16037.146537793729</v>
      </c>
      <c r="S171" s="12">
        <v>16037.146537793729</v>
      </c>
      <c r="T171" s="12">
        <v>443.28559999999999</v>
      </c>
      <c r="U171" s="12">
        <v>19.946878772223879</v>
      </c>
      <c r="V171" s="12">
        <v>19.946878772223879</v>
      </c>
      <c r="W171" s="12">
        <v>48.24</v>
      </c>
      <c r="X171" s="12">
        <v>48.24</v>
      </c>
      <c r="Y171" s="12" t="s">
        <v>256</v>
      </c>
      <c r="Z171" s="12" t="s">
        <v>257</v>
      </c>
      <c r="AA171" s="12" t="s">
        <v>258</v>
      </c>
      <c r="AB171" s="12">
        <v>200000</v>
      </c>
      <c r="AE171" s="12">
        <v>23.495000000000001</v>
      </c>
      <c r="AF171" s="12" t="s">
        <v>249</v>
      </c>
      <c r="AG171" s="12" t="s">
        <v>250</v>
      </c>
      <c r="AH171" s="12" t="s">
        <v>255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</row>
    <row r="172" spans="1:56" hidden="1" x14ac:dyDescent="0.25">
      <c r="A172" s="12" t="s">
        <v>240</v>
      </c>
      <c r="B172" s="12" t="s">
        <v>681</v>
      </c>
      <c r="C172" s="12" t="s">
        <v>682</v>
      </c>
      <c r="D172" s="12" t="s">
        <v>338</v>
      </c>
      <c r="E172" s="12">
        <v>239.65941000000001</v>
      </c>
      <c r="F172" s="12" t="s">
        <v>683</v>
      </c>
      <c r="G172" s="12" t="s">
        <v>684</v>
      </c>
      <c r="H172" s="12" t="s">
        <v>246</v>
      </c>
      <c r="I172" s="12" t="s">
        <v>247</v>
      </c>
      <c r="J172" s="12" t="s">
        <v>248</v>
      </c>
      <c r="K172" s="12">
        <v>330000</v>
      </c>
      <c r="N172" s="12">
        <v>239.65941000000001</v>
      </c>
      <c r="O172" s="12" t="s">
        <v>249</v>
      </c>
      <c r="P172" s="12" t="s">
        <v>250</v>
      </c>
      <c r="Q172" s="12" t="s">
        <v>685</v>
      </c>
      <c r="R172" s="12">
        <v>192464.33652892051</v>
      </c>
      <c r="S172" s="12">
        <v>192464.33652892051</v>
      </c>
      <c r="T172" s="12">
        <v>46125.88968</v>
      </c>
      <c r="U172" s="12">
        <v>194.93344604151079</v>
      </c>
      <c r="V172" s="12">
        <v>194.93344604151079</v>
      </c>
      <c r="W172" s="12">
        <v>59.24</v>
      </c>
      <c r="X172" s="12">
        <v>59.24</v>
      </c>
      <c r="Y172" s="12" t="s">
        <v>252</v>
      </c>
      <c r="Z172" s="12" t="s">
        <v>253</v>
      </c>
      <c r="AA172" s="12" t="s">
        <v>254</v>
      </c>
      <c r="AB172" s="12">
        <v>130000</v>
      </c>
      <c r="AE172" s="12">
        <v>203.7105</v>
      </c>
      <c r="AF172" s="12" t="s">
        <v>249</v>
      </c>
      <c r="AG172" s="12" t="s">
        <v>250</v>
      </c>
      <c r="AH172" s="12" t="s">
        <v>255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 t="s">
        <v>256</v>
      </c>
      <c r="AP172" s="12" t="s">
        <v>257</v>
      </c>
      <c r="AQ172" s="12" t="s">
        <v>258</v>
      </c>
      <c r="AR172" s="12">
        <v>200000</v>
      </c>
      <c r="AU172" s="12">
        <v>30.55658</v>
      </c>
      <c r="AV172" s="12" t="s">
        <v>249</v>
      </c>
      <c r="AW172" s="12" t="s">
        <v>250</v>
      </c>
      <c r="AX172" s="12" t="s">
        <v>255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</row>
    <row r="173" spans="1:56" hidden="1" x14ac:dyDescent="0.25">
      <c r="A173" s="12" t="s">
        <v>240</v>
      </c>
      <c r="B173" s="12" t="s">
        <v>681</v>
      </c>
      <c r="C173" s="12" t="s">
        <v>682</v>
      </c>
      <c r="D173" s="12" t="s">
        <v>338</v>
      </c>
      <c r="E173" s="12">
        <v>342.37058999999999</v>
      </c>
      <c r="F173" s="12" t="s">
        <v>683</v>
      </c>
      <c r="G173" s="12" t="s">
        <v>684</v>
      </c>
      <c r="H173" s="12" t="s">
        <v>246</v>
      </c>
      <c r="I173" s="12" t="s">
        <v>247</v>
      </c>
      <c r="J173" s="12" t="s">
        <v>248</v>
      </c>
      <c r="K173" s="12">
        <v>330000</v>
      </c>
      <c r="N173" s="12">
        <v>342.37058999999999</v>
      </c>
      <c r="O173" s="12" t="s">
        <v>249</v>
      </c>
      <c r="P173" s="12" t="s">
        <v>250</v>
      </c>
      <c r="Q173" s="12" t="s">
        <v>685</v>
      </c>
      <c r="R173" s="12">
        <v>192464.33652892051</v>
      </c>
      <c r="S173" s="12">
        <v>192464.33652892051</v>
      </c>
      <c r="T173" s="12">
        <v>65894.128110000005</v>
      </c>
      <c r="U173" s="12">
        <v>194.93344604151079</v>
      </c>
      <c r="V173" s="12">
        <v>194.93344604151079</v>
      </c>
      <c r="W173" s="12">
        <v>59.24</v>
      </c>
      <c r="X173" s="12">
        <v>59.24</v>
      </c>
      <c r="Y173" s="12" t="s">
        <v>256</v>
      </c>
      <c r="Z173" s="12" t="s">
        <v>257</v>
      </c>
      <c r="AA173" s="12" t="s">
        <v>258</v>
      </c>
      <c r="AB173" s="12">
        <v>200000</v>
      </c>
      <c r="AE173" s="12">
        <v>291.01499999999999</v>
      </c>
      <c r="AF173" s="12" t="s">
        <v>249</v>
      </c>
      <c r="AG173" s="12" t="s">
        <v>250</v>
      </c>
      <c r="AH173" s="12" t="s">
        <v>255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2">
        <v>0</v>
      </c>
    </row>
    <row r="174" spans="1:56" hidden="1" x14ac:dyDescent="0.25">
      <c r="A174" s="12" t="s">
        <v>240</v>
      </c>
      <c r="B174" s="12" t="s">
        <v>686</v>
      </c>
      <c r="C174" s="12" t="s">
        <v>687</v>
      </c>
      <c r="D174" s="12" t="s">
        <v>386</v>
      </c>
      <c r="E174" s="12">
        <v>325.63587999999999</v>
      </c>
      <c r="F174" s="12" t="s">
        <v>688</v>
      </c>
      <c r="G174" s="12" t="s">
        <v>689</v>
      </c>
      <c r="H174" s="12" t="s">
        <v>246</v>
      </c>
      <c r="I174" s="12" t="s">
        <v>247</v>
      </c>
      <c r="J174" s="12" t="s">
        <v>248</v>
      </c>
      <c r="K174" s="12">
        <v>330000</v>
      </c>
      <c r="N174" s="12">
        <v>325.63587999999999</v>
      </c>
      <c r="O174" s="12" t="s">
        <v>249</v>
      </c>
      <c r="P174" s="12" t="s">
        <v>250</v>
      </c>
      <c r="Q174" s="12" t="s">
        <v>690</v>
      </c>
      <c r="R174" s="12">
        <v>83610.578732974987</v>
      </c>
      <c r="S174" s="12">
        <v>83610.578732974987</v>
      </c>
      <c r="T174" s="12">
        <v>27226.604579999999</v>
      </c>
      <c r="U174" s="12">
        <v>85.969905495746843</v>
      </c>
      <c r="V174" s="12">
        <v>85.969905495746843</v>
      </c>
      <c r="W174" s="12">
        <v>58.35</v>
      </c>
      <c r="X174" s="12">
        <v>58.35</v>
      </c>
      <c r="Y174" s="12" t="s">
        <v>252</v>
      </c>
      <c r="Z174" s="12" t="s">
        <v>253</v>
      </c>
      <c r="AA174" s="12" t="s">
        <v>254</v>
      </c>
      <c r="AB174" s="12">
        <v>130000</v>
      </c>
      <c r="AE174" s="12">
        <v>276.79050000000001</v>
      </c>
      <c r="AF174" s="12" t="s">
        <v>249</v>
      </c>
      <c r="AG174" s="12" t="s">
        <v>250</v>
      </c>
      <c r="AH174" s="12" t="s">
        <v>255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2" t="s">
        <v>256</v>
      </c>
      <c r="AP174" s="12" t="s">
        <v>257</v>
      </c>
      <c r="AQ174" s="12" t="s">
        <v>258</v>
      </c>
      <c r="AR174" s="12">
        <v>200000</v>
      </c>
      <c r="AU174" s="12">
        <v>41.51858</v>
      </c>
      <c r="AV174" s="12" t="s">
        <v>249</v>
      </c>
      <c r="AW174" s="12" t="s">
        <v>250</v>
      </c>
      <c r="AX174" s="12" t="s">
        <v>255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</row>
    <row r="175" spans="1:56" hidden="1" x14ac:dyDescent="0.25">
      <c r="A175" s="12" t="s">
        <v>240</v>
      </c>
      <c r="B175" s="12" t="s">
        <v>686</v>
      </c>
      <c r="C175" s="12" t="s">
        <v>687</v>
      </c>
      <c r="D175" s="12" t="s">
        <v>386</v>
      </c>
      <c r="E175" s="12">
        <v>465.19412</v>
      </c>
      <c r="F175" s="12" t="s">
        <v>688</v>
      </c>
      <c r="G175" s="12" t="s">
        <v>689</v>
      </c>
      <c r="H175" s="12" t="s">
        <v>246</v>
      </c>
      <c r="I175" s="12" t="s">
        <v>247</v>
      </c>
      <c r="J175" s="12" t="s">
        <v>248</v>
      </c>
      <c r="K175" s="12">
        <v>330000</v>
      </c>
      <c r="N175" s="12">
        <v>465.19412</v>
      </c>
      <c r="O175" s="12" t="s">
        <v>249</v>
      </c>
      <c r="P175" s="12" t="s">
        <v>250</v>
      </c>
      <c r="Q175" s="12" t="s">
        <v>690</v>
      </c>
      <c r="R175" s="12">
        <v>83610.578732974987</v>
      </c>
      <c r="S175" s="12">
        <v>83610.578732974987</v>
      </c>
      <c r="T175" s="12">
        <v>38895.149400000002</v>
      </c>
      <c r="U175" s="12">
        <v>85.969905495746843</v>
      </c>
      <c r="V175" s="12">
        <v>85.969905495746843</v>
      </c>
      <c r="W175" s="12">
        <v>58.35</v>
      </c>
      <c r="X175" s="12">
        <v>58.35</v>
      </c>
      <c r="Y175" s="12" t="s">
        <v>256</v>
      </c>
      <c r="Z175" s="12" t="s">
        <v>257</v>
      </c>
      <c r="AA175" s="12" t="s">
        <v>258</v>
      </c>
      <c r="AB175" s="12">
        <v>200000</v>
      </c>
      <c r="AE175" s="12">
        <v>395.41500000000002</v>
      </c>
      <c r="AF175" s="12" t="s">
        <v>249</v>
      </c>
      <c r="AG175" s="12" t="s">
        <v>250</v>
      </c>
      <c r="AH175" s="12" t="s">
        <v>255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</row>
    <row r="176" spans="1:56" hidden="1" x14ac:dyDescent="0.25">
      <c r="A176" s="12" t="s">
        <v>240</v>
      </c>
      <c r="B176" s="12" t="s">
        <v>135</v>
      </c>
      <c r="C176" s="12" t="s">
        <v>136</v>
      </c>
      <c r="D176" s="12" t="s">
        <v>265</v>
      </c>
      <c r="E176" s="12">
        <v>64.906469999999999</v>
      </c>
      <c r="F176" s="12" t="s">
        <v>691</v>
      </c>
      <c r="G176" s="12" t="s">
        <v>692</v>
      </c>
      <c r="H176" s="12" t="s">
        <v>246</v>
      </c>
      <c r="I176" s="12" t="s">
        <v>247</v>
      </c>
      <c r="J176" s="12" t="s">
        <v>248</v>
      </c>
      <c r="K176" s="12">
        <v>330000</v>
      </c>
      <c r="N176" s="12">
        <v>64.906469999999999</v>
      </c>
      <c r="O176" s="12" t="s">
        <v>249</v>
      </c>
      <c r="P176" s="12" t="s">
        <v>250</v>
      </c>
      <c r="Q176" s="12" t="s">
        <v>693</v>
      </c>
      <c r="R176" s="12">
        <v>95996.949204309611</v>
      </c>
      <c r="S176" s="12">
        <v>95996.949204309611</v>
      </c>
      <c r="T176" s="12">
        <v>6230.8231599999999</v>
      </c>
      <c r="U176" s="12">
        <v>92.7679573344586</v>
      </c>
      <c r="V176" s="12">
        <v>92.7679573344586</v>
      </c>
      <c r="W176" s="12">
        <v>62.09</v>
      </c>
      <c r="X176" s="12">
        <v>62.09</v>
      </c>
      <c r="Y176" s="12" t="s">
        <v>252</v>
      </c>
      <c r="Z176" s="12" t="s">
        <v>253</v>
      </c>
      <c r="AA176" s="12" t="s">
        <v>254</v>
      </c>
      <c r="AB176" s="12">
        <v>130000</v>
      </c>
      <c r="AE176" s="12">
        <v>55.170499999999997</v>
      </c>
      <c r="AF176" s="12" t="s">
        <v>249</v>
      </c>
      <c r="AG176" s="12" t="s">
        <v>250</v>
      </c>
      <c r="AH176" s="12" t="s">
        <v>255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2" t="s">
        <v>256</v>
      </c>
      <c r="AP176" s="12" t="s">
        <v>257</v>
      </c>
      <c r="AQ176" s="12" t="s">
        <v>258</v>
      </c>
      <c r="AR176" s="12">
        <v>200000</v>
      </c>
      <c r="AU176" s="12">
        <v>8.2755799999999997</v>
      </c>
      <c r="AV176" s="12" t="s">
        <v>249</v>
      </c>
      <c r="AW176" s="12" t="s">
        <v>250</v>
      </c>
      <c r="AX176" s="12" t="s">
        <v>255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</row>
    <row r="177" spans="1:56" hidden="1" x14ac:dyDescent="0.25">
      <c r="A177" s="12" t="s">
        <v>240</v>
      </c>
      <c r="B177" s="12" t="s">
        <v>135</v>
      </c>
      <c r="C177" s="12" t="s">
        <v>136</v>
      </c>
      <c r="D177" s="12" t="s">
        <v>265</v>
      </c>
      <c r="E177" s="12">
        <v>92.723529999999997</v>
      </c>
      <c r="F177" s="12" t="s">
        <v>691</v>
      </c>
      <c r="G177" s="12" t="s">
        <v>692</v>
      </c>
      <c r="H177" s="12" t="s">
        <v>246</v>
      </c>
      <c r="I177" s="12" t="s">
        <v>247</v>
      </c>
      <c r="J177" s="12" t="s">
        <v>248</v>
      </c>
      <c r="K177" s="12">
        <v>330000</v>
      </c>
      <c r="N177" s="12">
        <v>92.723529999999997</v>
      </c>
      <c r="O177" s="12" t="s">
        <v>249</v>
      </c>
      <c r="P177" s="12" t="s">
        <v>250</v>
      </c>
      <c r="Q177" s="12" t="s">
        <v>693</v>
      </c>
      <c r="R177" s="12">
        <v>95996.949204309611</v>
      </c>
      <c r="S177" s="12">
        <v>95996.949204309611</v>
      </c>
      <c r="T177" s="12">
        <v>8901.1759399999992</v>
      </c>
      <c r="U177" s="12">
        <v>92.7679573344586</v>
      </c>
      <c r="V177" s="12">
        <v>92.7679573344586</v>
      </c>
      <c r="W177" s="12">
        <v>62.09</v>
      </c>
      <c r="X177" s="12">
        <v>62.09</v>
      </c>
      <c r="Y177" s="12" t="s">
        <v>256</v>
      </c>
      <c r="Z177" s="12" t="s">
        <v>257</v>
      </c>
      <c r="AA177" s="12" t="s">
        <v>258</v>
      </c>
      <c r="AB177" s="12">
        <v>200000</v>
      </c>
      <c r="AE177" s="12">
        <v>78.814999999999998</v>
      </c>
      <c r="AF177" s="12" t="s">
        <v>249</v>
      </c>
      <c r="AG177" s="12" t="s">
        <v>250</v>
      </c>
      <c r="AH177" s="12" t="s">
        <v>255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2">
        <v>0</v>
      </c>
    </row>
    <row r="178" spans="1:56" hidden="1" x14ac:dyDescent="0.25">
      <c r="A178" s="12" t="s">
        <v>240</v>
      </c>
      <c r="B178" s="12" t="s">
        <v>694</v>
      </c>
      <c r="C178" s="12" t="s">
        <v>695</v>
      </c>
      <c r="D178" s="12" t="s">
        <v>547</v>
      </c>
      <c r="E178" s="12">
        <v>117.36941</v>
      </c>
      <c r="F178" s="12" t="s">
        <v>696</v>
      </c>
      <c r="G178" s="12" t="s">
        <v>697</v>
      </c>
      <c r="H178" s="12" t="s">
        <v>246</v>
      </c>
      <c r="I178" s="12" t="s">
        <v>247</v>
      </c>
      <c r="J178" s="12" t="s">
        <v>248</v>
      </c>
      <c r="K178" s="12">
        <v>330000</v>
      </c>
      <c r="N178" s="12">
        <v>117.36941</v>
      </c>
      <c r="O178" s="12" t="s">
        <v>249</v>
      </c>
      <c r="P178" s="12" t="s">
        <v>250</v>
      </c>
      <c r="Q178" s="12" t="s">
        <v>698</v>
      </c>
      <c r="R178" s="12">
        <v>81602.343013057907</v>
      </c>
      <c r="S178" s="12">
        <v>81602.343013057907</v>
      </c>
      <c r="T178" s="12">
        <v>9577.6190000000006</v>
      </c>
      <c r="U178" s="12">
        <v>87.305607345106722</v>
      </c>
      <c r="V178" s="12">
        <v>87.305607345106722</v>
      </c>
      <c r="W178" s="12">
        <v>56.08</v>
      </c>
      <c r="X178" s="12">
        <v>56.08</v>
      </c>
      <c r="Y178" s="12" t="s">
        <v>252</v>
      </c>
      <c r="Z178" s="12" t="s">
        <v>253</v>
      </c>
      <c r="AA178" s="12" t="s">
        <v>254</v>
      </c>
      <c r="AB178" s="12">
        <v>130000</v>
      </c>
      <c r="AE178" s="12">
        <v>99.763999999999996</v>
      </c>
      <c r="AF178" s="12" t="s">
        <v>249</v>
      </c>
      <c r="AG178" s="12" t="s">
        <v>250</v>
      </c>
      <c r="AH178" s="12" t="s">
        <v>255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2">
        <v>0</v>
      </c>
      <c r="AO178" s="12" t="s">
        <v>256</v>
      </c>
      <c r="AP178" s="12" t="s">
        <v>257</v>
      </c>
      <c r="AQ178" s="12" t="s">
        <v>258</v>
      </c>
      <c r="AR178" s="12">
        <v>200000</v>
      </c>
      <c r="AU178" s="12">
        <v>14.964600000000001</v>
      </c>
      <c r="AV178" s="12" t="s">
        <v>249</v>
      </c>
      <c r="AW178" s="12" t="s">
        <v>250</v>
      </c>
      <c r="AX178" s="12" t="s">
        <v>255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</row>
    <row r="179" spans="1:56" hidden="1" x14ac:dyDescent="0.25">
      <c r="A179" s="12" t="s">
        <v>240</v>
      </c>
      <c r="B179" s="12" t="s">
        <v>694</v>
      </c>
      <c r="C179" s="12" t="s">
        <v>695</v>
      </c>
      <c r="D179" s="12" t="s">
        <v>547</v>
      </c>
      <c r="E179" s="12">
        <v>167.67059</v>
      </c>
      <c r="F179" s="12" t="s">
        <v>696</v>
      </c>
      <c r="G179" s="12" t="s">
        <v>697</v>
      </c>
      <c r="H179" s="12" t="s">
        <v>246</v>
      </c>
      <c r="I179" s="12" t="s">
        <v>247</v>
      </c>
      <c r="J179" s="12" t="s">
        <v>248</v>
      </c>
      <c r="K179" s="12">
        <v>330000</v>
      </c>
      <c r="N179" s="12">
        <v>167.67059</v>
      </c>
      <c r="O179" s="12" t="s">
        <v>249</v>
      </c>
      <c r="P179" s="12" t="s">
        <v>250</v>
      </c>
      <c r="Q179" s="12" t="s">
        <v>698</v>
      </c>
      <c r="R179" s="12">
        <v>81602.343013057907</v>
      </c>
      <c r="S179" s="12">
        <v>81602.343013057907</v>
      </c>
      <c r="T179" s="12">
        <v>13682.31285</v>
      </c>
      <c r="U179" s="12">
        <v>87.305607345106722</v>
      </c>
      <c r="V179" s="12">
        <v>87.305607345106722</v>
      </c>
      <c r="W179" s="12">
        <v>56.08</v>
      </c>
      <c r="X179" s="12">
        <v>56.08</v>
      </c>
      <c r="Y179" s="12" t="s">
        <v>256</v>
      </c>
      <c r="Z179" s="12" t="s">
        <v>257</v>
      </c>
      <c r="AA179" s="12" t="s">
        <v>258</v>
      </c>
      <c r="AB179" s="12">
        <v>200000</v>
      </c>
      <c r="AE179" s="12">
        <v>142.52000000000001</v>
      </c>
      <c r="AF179" s="12" t="s">
        <v>249</v>
      </c>
      <c r="AG179" s="12" t="s">
        <v>250</v>
      </c>
      <c r="AH179" s="12" t="s">
        <v>255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2">
        <v>0</v>
      </c>
    </row>
    <row r="180" spans="1:56" hidden="1" x14ac:dyDescent="0.25">
      <c r="A180" s="12" t="s">
        <v>240</v>
      </c>
      <c r="B180" s="12" t="s">
        <v>137</v>
      </c>
      <c r="C180" s="12" t="s">
        <v>138</v>
      </c>
      <c r="D180" s="12" t="s">
        <v>265</v>
      </c>
      <c r="E180" s="12">
        <v>361.77647000000002</v>
      </c>
      <c r="F180" s="12" t="s">
        <v>699</v>
      </c>
      <c r="G180" s="12" t="s">
        <v>700</v>
      </c>
      <c r="H180" s="12" t="s">
        <v>246</v>
      </c>
      <c r="I180" s="12" t="s">
        <v>247</v>
      </c>
      <c r="J180" s="12" t="s">
        <v>248</v>
      </c>
      <c r="K180" s="12">
        <v>330000</v>
      </c>
      <c r="N180" s="12">
        <v>361.77647000000002</v>
      </c>
      <c r="O180" s="12" t="s">
        <v>249</v>
      </c>
      <c r="P180" s="12" t="s">
        <v>250</v>
      </c>
      <c r="Q180" s="12" t="s">
        <v>701</v>
      </c>
      <c r="R180" s="12">
        <v>86046.525867054486</v>
      </c>
      <c r="S180" s="12">
        <v>86046.525867054486</v>
      </c>
      <c r="T180" s="12">
        <v>31129.60844</v>
      </c>
      <c r="U180" s="12">
        <v>81.781788741393612</v>
      </c>
      <c r="V180" s="12">
        <v>81.781788741393612</v>
      </c>
      <c r="W180" s="12">
        <v>63.13</v>
      </c>
      <c r="X180" s="12">
        <v>63.13</v>
      </c>
      <c r="Y180" s="12" t="s">
        <v>252</v>
      </c>
      <c r="Z180" s="12" t="s">
        <v>253</v>
      </c>
      <c r="AA180" s="12" t="s">
        <v>254</v>
      </c>
      <c r="AB180" s="12">
        <v>130000</v>
      </c>
      <c r="AE180" s="12">
        <v>307.51</v>
      </c>
      <c r="AF180" s="12" t="s">
        <v>249</v>
      </c>
      <c r="AG180" s="12" t="s">
        <v>250</v>
      </c>
      <c r="AH180" s="12" t="s">
        <v>255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2">
        <v>0</v>
      </c>
      <c r="AO180" s="12" t="s">
        <v>256</v>
      </c>
      <c r="AP180" s="12" t="s">
        <v>257</v>
      </c>
      <c r="AQ180" s="12" t="s">
        <v>258</v>
      </c>
      <c r="AR180" s="12">
        <v>200000</v>
      </c>
      <c r="AU180" s="12">
        <v>46.1265</v>
      </c>
      <c r="AV180" s="12" t="s">
        <v>249</v>
      </c>
      <c r="AW180" s="12" t="s">
        <v>250</v>
      </c>
      <c r="AX180" s="12" t="s">
        <v>255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</row>
    <row r="181" spans="1:56" hidden="1" x14ac:dyDescent="0.25">
      <c r="A181" s="12" t="s">
        <v>240</v>
      </c>
      <c r="B181" s="12" t="s">
        <v>137</v>
      </c>
      <c r="C181" s="12" t="s">
        <v>138</v>
      </c>
      <c r="D181" s="12" t="s">
        <v>265</v>
      </c>
      <c r="E181" s="12">
        <v>516.82353000000001</v>
      </c>
      <c r="F181" s="12" t="s">
        <v>699</v>
      </c>
      <c r="G181" s="12" t="s">
        <v>700</v>
      </c>
      <c r="H181" s="12" t="s">
        <v>246</v>
      </c>
      <c r="I181" s="12" t="s">
        <v>247</v>
      </c>
      <c r="J181" s="12" t="s">
        <v>248</v>
      </c>
      <c r="K181" s="12">
        <v>330000</v>
      </c>
      <c r="N181" s="12">
        <v>516.82353000000001</v>
      </c>
      <c r="O181" s="12" t="s">
        <v>249</v>
      </c>
      <c r="P181" s="12" t="s">
        <v>250</v>
      </c>
      <c r="Q181" s="12" t="s">
        <v>701</v>
      </c>
      <c r="R181" s="12">
        <v>86046.525867054486</v>
      </c>
      <c r="S181" s="12">
        <v>86046.525867054486</v>
      </c>
      <c r="T181" s="12">
        <v>44470.869189999998</v>
      </c>
      <c r="U181" s="12">
        <v>81.781788741393612</v>
      </c>
      <c r="V181" s="12">
        <v>81.781788741393612</v>
      </c>
      <c r="W181" s="12">
        <v>63.13</v>
      </c>
      <c r="X181" s="12">
        <v>63.13</v>
      </c>
      <c r="Y181" s="12" t="s">
        <v>256</v>
      </c>
      <c r="Z181" s="12" t="s">
        <v>257</v>
      </c>
      <c r="AA181" s="12" t="s">
        <v>258</v>
      </c>
      <c r="AB181" s="12">
        <v>200000</v>
      </c>
      <c r="AE181" s="12">
        <v>439.3</v>
      </c>
      <c r="AF181" s="12" t="s">
        <v>249</v>
      </c>
      <c r="AG181" s="12" t="s">
        <v>250</v>
      </c>
      <c r="AH181" s="12" t="s">
        <v>255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2">
        <v>0</v>
      </c>
    </row>
    <row r="182" spans="1:56" hidden="1" x14ac:dyDescent="0.25">
      <c r="A182" s="12" t="s">
        <v>240</v>
      </c>
      <c r="B182" s="12" t="s">
        <v>702</v>
      </c>
      <c r="C182" s="12" t="s">
        <v>703</v>
      </c>
      <c r="D182" s="12" t="s">
        <v>283</v>
      </c>
      <c r="E182" s="12">
        <v>574.65471000000002</v>
      </c>
      <c r="F182" s="12" t="s">
        <v>704</v>
      </c>
      <c r="G182" s="12" t="s">
        <v>705</v>
      </c>
      <c r="H182" s="12" t="s">
        <v>246</v>
      </c>
      <c r="I182" s="12" t="s">
        <v>247</v>
      </c>
      <c r="J182" s="12" t="s">
        <v>248</v>
      </c>
      <c r="K182" s="12">
        <v>330000</v>
      </c>
      <c r="N182" s="12">
        <v>574.65471000000002</v>
      </c>
      <c r="O182" s="12" t="s">
        <v>249</v>
      </c>
      <c r="P182" s="12" t="s">
        <v>250</v>
      </c>
      <c r="Q182" s="12" t="s">
        <v>706</v>
      </c>
      <c r="R182" s="12">
        <v>169415.48825757639</v>
      </c>
      <c r="S182" s="12">
        <v>169415.48825757639</v>
      </c>
      <c r="T182" s="12">
        <v>97355.407579999999</v>
      </c>
      <c r="U182" s="12">
        <v>177.7477676285769</v>
      </c>
      <c r="V182" s="12">
        <v>177.7477676285769</v>
      </c>
      <c r="W182" s="12">
        <v>57.19</v>
      </c>
      <c r="X182" s="12">
        <v>57.19</v>
      </c>
      <c r="Y182" s="12" t="s">
        <v>252</v>
      </c>
      <c r="Z182" s="12" t="s">
        <v>253</v>
      </c>
      <c r="AA182" s="12" t="s">
        <v>254</v>
      </c>
      <c r="AB182" s="12">
        <v>130000</v>
      </c>
      <c r="AE182" s="12">
        <v>488.45650000000001</v>
      </c>
      <c r="AF182" s="12" t="s">
        <v>249</v>
      </c>
      <c r="AG182" s="12" t="s">
        <v>250</v>
      </c>
      <c r="AH182" s="12" t="s">
        <v>255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2">
        <v>0</v>
      </c>
      <c r="AO182" s="12" t="s">
        <v>256</v>
      </c>
      <c r="AP182" s="12" t="s">
        <v>257</v>
      </c>
      <c r="AQ182" s="12" t="s">
        <v>258</v>
      </c>
      <c r="AR182" s="12">
        <v>200000</v>
      </c>
      <c r="AU182" s="12">
        <v>73.268479999999997</v>
      </c>
      <c r="AV182" s="12" t="s">
        <v>249</v>
      </c>
      <c r="AW182" s="12" t="s">
        <v>250</v>
      </c>
      <c r="AX182" s="12" t="s">
        <v>255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</row>
    <row r="183" spans="1:56" hidden="1" x14ac:dyDescent="0.25">
      <c r="A183" s="12" t="s">
        <v>240</v>
      </c>
      <c r="B183" s="12" t="s">
        <v>702</v>
      </c>
      <c r="C183" s="12" t="s">
        <v>703</v>
      </c>
      <c r="D183" s="12" t="s">
        <v>283</v>
      </c>
      <c r="E183" s="12">
        <v>820.93529000000001</v>
      </c>
      <c r="F183" s="12" t="s">
        <v>704</v>
      </c>
      <c r="G183" s="12" t="s">
        <v>705</v>
      </c>
      <c r="H183" s="12" t="s">
        <v>246</v>
      </c>
      <c r="I183" s="12" t="s">
        <v>247</v>
      </c>
      <c r="J183" s="12" t="s">
        <v>248</v>
      </c>
      <c r="K183" s="12">
        <v>330000</v>
      </c>
      <c r="N183" s="12">
        <v>820.93529000000001</v>
      </c>
      <c r="O183" s="12" t="s">
        <v>249</v>
      </c>
      <c r="P183" s="12" t="s">
        <v>250</v>
      </c>
      <c r="Q183" s="12" t="s">
        <v>706</v>
      </c>
      <c r="R183" s="12">
        <v>169415.48825757639</v>
      </c>
      <c r="S183" s="12">
        <v>169415.48825757639</v>
      </c>
      <c r="T183" s="12">
        <v>139079.15367999999</v>
      </c>
      <c r="U183" s="12">
        <v>177.7477676285769</v>
      </c>
      <c r="V183" s="12">
        <v>177.7477676285769</v>
      </c>
      <c r="W183" s="12">
        <v>57.19</v>
      </c>
      <c r="X183" s="12">
        <v>57.19</v>
      </c>
      <c r="Y183" s="12" t="s">
        <v>256</v>
      </c>
      <c r="Z183" s="12" t="s">
        <v>257</v>
      </c>
      <c r="AA183" s="12" t="s">
        <v>258</v>
      </c>
      <c r="AB183" s="12">
        <v>200000</v>
      </c>
      <c r="AE183" s="12">
        <v>697.79499999999996</v>
      </c>
      <c r="AF183" s="12" t="s">
        <v>249</v>
      </c>
      <c r="AG183" s="12" t="s">
        <v>250</v>
      </c>
      <c r="AH183" s="12" t="s">
        <v>255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2">
        <v>0</v>
      </c>
    </row>
    <row r="184" spans="1:56" hidden="1" x14ac:dyDescent="0.25">
      <c r="A184" s="12" t="s">
        <v>240</v>
      </c>
      <c r="B184" s="12" t="s">
        <v>139</v>
      </c>
      <c r="C184" s="12" t="s">
        <v>140</v>
      </c>
      <c r="D184" s="12" t="s">
        <v>265</v>
      </c>
      <c r="E184" s="12">
        <v>152.72765000000001</v>
      </c>
      <c r="F184" s="12" t="s">
        <v>707</v>
      </c>
      <c r="G184" s="12" t="s">
        <v>708</v>
      </c>
      <c r="H184" s="12" t="s">
        <v>246</v>
      </c>
      <c r="I184" s="12" t="s">
        <v>247</v>
      </c>
      <c r="J184" s="12" t="s">
        <v>248</v>
      </c>
      <c r="K184" s="12">
        <v>330000</v>
      </c>
      <c r="N184" s="12">
        <v>152.72765000000001</v>
      </c>
      <c r="O184" s="12" t="s">
        <v>249</v>
      </c>
      <c r="P184" s="12" t="s">
        <v>250</v>
      </c>
      <c r="Q184" s="12" t="s">
        <v>709</v>
      </c>
      <c r="R184" s="12">
        <v>79219.580421501887</v>
      </c>
      <c r="S184" s="12">
        <v>79219.580421501887</v>
      </c>
      <c r="T184" s="12">
        <v>12099.020119999999</v>
      </c>
      <c r="U184" s="12">
        <v>73.95314303581425</v>
      </c>
      <c r="V184" s="12">
        <v>73.95314303581425</v>
      </c>
      <c r="W184" s="12">
        <v>64.27</v>
      </c>
      <c r="X184" s="12">
        <v>64.27</v>
      </c>
      <c r="Y184" s="12" t="s">
        <v>252</v>
      </c>
      <c r="Z184" s="12" t="s">
        <v>253</v>
      </c>
      <c r="AA184" s="12" t="s">
        <v>254</v>
      </c>
      <c r="AB184" s="12">
        <v>130000</v>
      </c>
      <c r="AE184" s="12">
        <v>129.8185</v>
      </c>
      <c r="AF184" s="12" t="s">
        <v>249</v>
      </c>
      <c r="AG184" s="12" t="s">
        <v>250</v>
      </c>
      <c r="AH184" s="12" t="s">
        <v>255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0</v>
      </c>
      <c r="AO184" s="12" t="s">
        <v>256</v>
      </c>
      <c r="AP184" s="12" t="s">
        <v>257</v>
      </c>
      <c r="AQ184" s="12" t="s">
        <v>258</v>
      </c>
      <c r="AR184" s="12">
        <v>200000</v>
      </c>
      <c r="AU184" s="12">
        <v>19.47278</v>
      </c>
      <c r="AV184" s="12" t="s">
        <v>249</v>
      </c>
      <c r="AW184" s="12" t="s">
        <v>250</v>
      </c>
      <c r="AX184" s="12" t="s">
        <v>255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</row>
    <row r="185" spans="1:56" hidden="1" x14ac:dyDescent="0.25">
      <c r="A185" s="12" t="s">
        <v>240</v>
      </c>
      <c r="B185" s="12" t="s">
        <v>139</v>
      </c>
      <c r="C185" s="12" t="s">
        <v>140</v>
      </c>
      <c r="D185" s="12" t="s">
        <v>265</v>
      </c>
      <c r="E185" s="12">
        <v>218.18235000000001</v>
      </c>
      <c r="F185" s="12" t="s">
        <v>707</v>
      </c>
      <c r="G185" s="12" t="s">
        <v>708</v>
      </c>
      <c r="H185" s="12" t="s">
        <v>246</v>
      </c>
      <c r="I185" s="12" t="s">
        <v>247</v>
      </c>
      <c r="J185" s="12" t="s">
        <v>248</v>
      </c>
      <c r="K185" s="12">
        <v>330000</v>
      </c>
      <c r="N185" s="12">
        <v>218.18235000000001</v>
      </c>
      <c r="O185" s="12" t="s">
        <v>249</v>
      </c>
      <c r="P185" s="12" t="s">
        <v>250</v>
      </c>
      <c r="Q185" s="12" t="s">
        <v>709</v>
      </c>
      <c r="R185" s="12">
        <v>79219.580421501887</v>
      </c>
      <c r="S185" s="12">
        <v>79219.580421501887</v>
      </c>
      <c r="T185" s="12">
        <v>17284.314450000002</v>
      </c>
      <c r="U185" s="12">
        <v>73.95314303581425</v>
      </c>
      <c r="V185" s="12">
        <v>73.95314303581425</v>
      </c>
      <c r="W185" s="12">
        <v>64.27</v>
      </c>
      <c r="X185" s="12">
        <v>64.27</v>
      </c>
      <c r="Y185" s="12" t="s">
        <v>256</v>
      </c>
      <c r="Z185" s="12" t="s">
        <v>257</v>
      </c>
      <c r="AA185" s="12" t="s">
        <v>258</v>
      </c>
      <c r="AB185" s="12">
        <v>200000</v>
      </c>
      <c r="AE185" s="12">
        <v>185.45500000000001</v>
      </c>
      <c r="AF185" s="12" t="s">
        <v>249</v>
      </c>
      <c r="AG185" s="12" t="s">
        <v>250</v>
      </c>
      <c r="AH185" s="12" t="s">
        <v>255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2">
        <v>0</v>
      </c>
    </row>
    <row r="186" spans="1:56" hidden="1" x14ac:dyDescent="0.25">
      <c r="A186" s="12" t="s">
        <v>240</v>
      </c>
      <c r="B186" s="12" t="s">
        <v>710</v>
      </c>
      <c r="C186" s="12" t="s">
        <v>711</v>
      </c>
      <c r="D186" s="12" t="s">
        <v>366</v>
      </c>
      <c r="E186" s="12">
        <v>74.158820000000006</v>
      </c>
      <c r="F186" s="12" t="s">
        <v>712</v>
      </c>
      <c r="G186" s="12" t="s">
        <v>713</v>
      </c>
      <c r="H186" s="12" t="s">
        <v>246</v>
      </c>
      <c r="I186" s="12" t="s">
        <v>247</v>
      </c>
      <c r="J186" s="12" t="s">
        <v>248</v>
      </c>
      <c r="K186" s="12">
        <v>330000</v>
      </c>
      <c r="N186" s="12">
        <v>74.158820000000006</v>
      </c>
      <c r="O186" s="12" t="s">
        <v>249</v>
      </c>
      <c r="P186" s="12" t="s">
        <v>250</v>
      </c>
      <c r="Q186" s="12" t="s">
        <v>714</v>
      </c>
      <c r="R186" s="12">
        <v>248566.32105340349</v>
      </c>
      <c r="S186" s="12">
        <v>248566.32105340349</v>
      </c>
      <c r="T186" s="12">
        <v>18433.38594</v>
      </c>
      <c r="U186" s="12">
        <v>227.26608766135999</v>
      </c>
      <c r="V186" s="12">
        <v>227.26608766135999</v>
      </c>
      <c r="W186" s="12">
        <v>65.62</v>
      </c>
      <c r="X186" s="12">
        <v>65.62</v>
      </c>
      <c r="Y186" s="12" t="s">
        <v>252</v>
      </c>
      <c r="Z186" s="12" t="s">
        <v>253</v>
      </c>
      <c r="AA186" s="12" t="s">
        <v>254</v>
      </c>
      <c r="AB186" s="12">
        <v>130000</v>
      </c>
      <c r="AE186" s="12">
        <v>63.034999999999997</v>
      </c>
      <c r="AF186" s="12" t="s">
        <v>249</v>
      </c>
      <c r="AG186" s="12" t="s">
        <v>250</v>
      </c>
      <c r="AH186" s="12" t="s">
        <v>255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2">
        <v>0</v>
      </c>
      <c r="AO186" s="12" t="s">
        <v>256</v>
      </c>
      <c r="AP186" s="12" t="s">
        <v>257</v>
      </c>
      <c r="AQ186" s="12" t="s">
        <v>258</v>
      </c>
      <c r="AR186" s="12">
        <v>200000</v>
      </c>
      <c r="AU186" s="12">
        <v>9.4552499999999995</v>
      </c>
      <c r="AV186" s="12" t="s">
        <v>249</v>
      </c>
      <c r="AW186" s="12" t="s">
        <v>250</v>
      </c>
      <c r="AX186" s="12" t="s">
        <v>255</v>
      </c>
      <c r="AY186" s="12">
        <v>0</v>
      </c>
      <c r="AZ186" s="12">
        <v>0</v>
      </c>
      <c r="BA186" s="12">
        <v>0</v>
      </c>
      <c r="BB186" s="12">
        <v>0</v>
      </c>
      <c r="BC186" s="12">
        <v>0</v>
      </c>
      <c r="BD186" s="12">
        <v>0</v>
      </c>
    </row>
    <row r="187" spans="1:56" hidden="1" x14ac:dyDescent="0.25">
      <c r="A187" s="12" t="s">
        <v>240</v>
      </c>
      <c r="B187" s="12" t="s">
        <v>710</v>
      </c>
      <c r="C187" s="12" t="s">
        <v>711</v>
      </c>
      <c r="D187" s="12" t="s">
        <v>366</v>
      </c>
      <c r="E187" s="12">
        <v>105.94118</v>
      </c>
      <c r="F187" s="12" t="s">
        <v>712</v>
      </c>
      <c r="G187" s="12" t="s">
        <v>713</v>
      </c>
      <c r="H187" s="12" t="s">
        <v>246</v>
      </c>
      <c r="I187" s="12" t="s">
        <v>247</v>
      </c>
      <c r="J187" s="12" t="s">
        <v>248</v>
      </c>
      <c r="K187" s="12">
        <v>330000</v>
      </c>
      <c r="N187" s="12">
        <v>105.94118</v>
      </c>
      <c r="O187" s="12" t="s">
        <v>249</v>
      </c>
      <c r="P187" s="12" t="s">
        <v>250</v>
      </c>
      <c r="Q187" s="12" t="s">
        <v>714</v>
      </c>
      <c r="R187" s="12">
        <v>248566.32105340349</v>
      </c>
      <c r="S187" s="12">
        <v>248566.32105340349</v>
      </c>
      <c r="T187" s="12">
        <v>26333.408479999998</v>
      </c>
      <c r="U187" s="12">
        <v>227.26608766135999</v>
      </c>
      <c r="V187" s="12">
        <v>227.26608766135999</v>
      </c>
      <c r="W187" s="12">
        <v>65.62</v>
      </c>
      <c r="X187" s="12">
        <v>65.62</v>
      </c>
      <c r="Y187" s="12" t="s">
        <v>256</v>
      </c>
      <c r="Z187" s="12" t="s">
        <v>257</v>
      </c>
      <c r="AA187" s="12" t="s">
        <v>258</v>
      </c>
      <c r="AB187" s="12">
        <v>200000</v>
      </c>
      <c r="AE187" s="12">
        <v>90.05</v>
      </c>
      <c r="AF187" s="12" t="s">
        <v>249</v>
      </c>
      <c r="AG187" s="12" t="s">
        <v>250</v>
      </c>
      <c r="AH187" s="12" t="s">
        <v>255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2">
        <v>0</v>
      </c>
    </row>
    <row r="188" spans="1:56" hidden="1" x14ac:dyDescent="0.25">
      <c r="A188" s="12" t="s">
        <v>240</v>
      </c>
      <c r="B188" s="12" t="s">
        <v>715</v>
      </c>
      <c r="C188" s="12" t="s">
        <v>716</v>
      </c>
      <c r="D188" s="12" t="s">
        <v>372</v>
      </c>
      <c r="E188" s="12">
        <v>32.409999999999997</v>
      </c>
      <c r="F188" s="12" t="s">
        <v>717</v>
      </c>
      <c r="G188" s="12" t="s">
        <v>718</v>
      </c>
      <c r="H188" s="12" t="s">
        <v>246</v>
      </c>
      <c r="I188" s="12" t="s">
        <v>247</v>
      </c>
      <c r="J188" s="12" t="s">
        <v>248</v>
      </c>
      <c r="K188" s="12">
        <v>330000</v>
      </c>
      <c r="N188" s="12">
        <v>32.409999999999997</v>
      </c>
      <c r="O188" s="12" t="s">
        <v>249</v>
      </c>
      <c r="P188" s="12" t="s">
        <v>250</v>
      </c>
      <c r="Q188" s="12" t="s">
        <v>719</v>
      </c>
      <c r="R188" s="12">
        <v>105971.8325078857</v>
      </c>
      <c r="S188" s="12">
        <v>105971.8325078857</v>
      </c>
      <c r="T188" s="12">
        <v>3434.54709</v>
      </c>
      <c r="U188" s="12">
        <v>120.47702157944209</v>
      </c>
      <c r="V188" s="12">
        <v>120.47702157944209</v>
      </c>
      <c r="W188" s="12">
        <v>52.78</v>
      </c>
      <c r="X188" s="12">
        <v>52.78</v>
      </c>
      <c r="Y188" s="12" t="s">
        <v>252</v>
      </c>
      <c r="Z188" s="12" t="s">
        <v>253</v>
      </c>
      <c r="AA188" s="12" t="s">
        <v>254</v>
      </c>
      <c r="AB188" s="12">
        <v>130000</v>
      </c>
      <c r="AE188" s="12">
        <v>27.548500000000001</v>
      </c>
      <c r="AF188" s="12" t="s">
        <v>249</v>
      </c>
      <c r="AG188" s="12" t="s">
        <v>250</v>
      </c>
      <c r="AH188" s="12" t="s">
        <v>255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2">
        <v>0</v>
      </c>
      <c r="AO188" s="12" t="s">
        <v>256</v>
      </c>
      <c r="AP188" s="12" t="s">
        <v>257</v>
      </c>
      <c r="AQ188" s="12" t="s">
        <v>258</v>
      </c>
      <c r="AR188" s="12">
        <v>200000</v>
      </c>
      <c r="AU188" s="12">
        <v>4.1322799999999997</v>
      </c>
      <c r="AV188" s="12" t="s">
        <v>249</v>
      </c>
      <c r="AW188" s="12" t="s">
        <v>250</v>
      </c>
      <c r="AX188" s="12" t="s">
        <v>255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</row>
    <row r="189" spans="1:56" hidden="1" x14ac:dyDescent="0.25">
      <c r="A189" s="12" t="s">
        <v>240</v>
      </c>
      <c r="B189" s="12" t="s">
        <v>715</v>
      </c>
      <c r="C189" s="12" t="s">
        <v>716</v>
      </c>
      <c r="D189" s="12" t="s">
        <v>372</v>
      </c>
      <c r="E189" s="12">
        <v>46.3</v>
      </c>
      <c r="F189" s="12" t="s">
        <v>717</v>
      </c>
      <c r="G189" s="12" t="s">
        <v>718</v>
      </c>
      <c r="H189" s="12" t="s">
        <v>246</v>
      </c>
      <c r="I189" s="12" t="s">
        <v>247</v>
      </c>
      <c r="J189" s="12" t="s">
        <v>248</v>
      </c>
      <c r="K189" s="12">
        <v>330000</v>
      </c>
      <c r="N189" s="12">
        <v>46.3</v>
      </c>
      <c r="O189" s="12" t="s">
        <v>249</v>
      </c>
      <c r="P189" s="12" t="s">
        <v>250</v>
      </c>
      <c r="Q189" s="12" t="s">
        <v>719</v>
      </c>
      <c r="R189" s="12">
        <v>105971.8325078857</v>
      </c>
      <c r="S189" s="12">
        <v>105971.8325078857</v>
      </c>
      <c r="T189" s="12">
        <v>4906.4958500000002</v>
      </c>
      <c r="U189" s="12">
        <v>120.47702157944209</v>
      </c>
      <c r="V189" s="12">
        <v>120.47702157944209</v>
      </c>
      <c r="W189" s="12">
        <v>52.78</v>
      </c>
      <c r="X189" s="12">
        <v>52.78</v>
      </c>
      <c r="Y189" s="12" t="s">
        <v>256</v>
      </c>
      <c r="Z189" s="12" t="s">
        <v>257</v>
      </c>
      <c r="AA189" s="12" t="s">
        <v>258</v>
      </c>
      <c r="AB189" s="12">
        <v>200000</v>
      </c>
      <c r="AE189" s="12">
        <v>39.354999999999997</v>
      </c>
      <c r="AF189" s="12" t="s">
        <v>249</v>
      </c>
      <c r="AG189" s="12" t="s">
        <v>250</v>
      </c>
      <c r="AH189" s="12" t="s">
        <v>255</v>
      </c>
      <c r="AI189" s="12">
        <v>0</v>
      </c>
      <c r="AJ189" s="12">
        <v>0</v>
      </c>
      <c r="AK189" s="12">
        <v>0</v>
      </c>
      <c r="AL189" s="12">
        <v>0</v>
      </c>
      <c r="AM189" s="12">
        <v>0</v>
      </c>
      <c r="AN189" s="12">
        <v>0</v>
      </c>
    </row>
    <row r="190" spans="1:56" hidden="1" x14ac:dyDescent="0.25">
      <c r="A190" s="12" t="s">
        <v>240</v>
      </c>
      <c r="B190" s="12" t="s">
        <v>105</v>
      </c>
      <c r="C190" s="12" t="s">
        <v>106</v>
      </c>
      <c r="D190" s="12" t="s">
        <v>316</v>
      </c>
      <c r="E190" s="12">
        <v>188.42353</v>
      </c>
      <c r="F190" s="12" t="s">
        <v>720</v>
      </c>
      <c r="G190" s="12" t="s">
        <v>721</v>
      </c>
      <c r="H190" s="12" t="s">
        <v>246</v>
      </c>
      <c r="I190" s="12" t="s">
        <v>247</v>
      </c>
      <c r="J190" s="12" t="s">
        <v>248</v>
      </c>
      <c r="K190" s="12">
        <v>330000</v>
      </c>
      <c r="N190" s="12">
        <v>188.42353</v>
      </c>
      <c r="O190" s="12" t="s">
        <v>249</v>
      </c>
      <c r="P190" s="12" t="s">
        <v>250</v>
      </c>
      <c r="Q190" s="12" t="s">
        <v>722</v>
      </c>
      <c r="R190" s="12">
        <v>103897.42603898171</v>
      </c>
      <c r="S190" s="12">
        <v>103897.42603898171</v>
      </c>
      <c r="T190" s="12">
        <v>19576.719710000001</v>
      </c>
      <c r="U190" s="12">
        <v>88.691196173107841</v>
      </c>
      <c r="V190" s="12">
        <v>88.691196173107841</v>
      </c>
      <c r="W190" s="12">
        <v>70.290000000000006</v>
      </c>
      <c r="X190" s="12">
        <v>70.290000000000006</v>
      </c>
      <c r="Y190" s="12" t="s">
        <v>252</v>
      </c>
      <c r="Z190" s="12" t="s">
        <v>253</v>
      </c>
      <c r="AA190" s="12" t="s">
        <v>254</v>
      </c>
      <c r="AB190" s="12">
        <v>130000</v>
      </c>
      <c r="AE190" s="12">
        <v>160.16</v>
      </c>
      <c r="AF190" s="12" t="s">
        <v>249</v>
      </c>
      <c r="AG190" s="12" t="s">
        <v>250</v>
      </c>
      <c r="AH190" s="12" t="s">
        <v>255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 t="s">
        <v>256</v>
      </c>
      <c r="AP190" s="12" t="s">
        <v>257</v>
      </c>
      <c r="AQ190" s="12" t="s">
        <v>258</v>
      </c>
      <c r="AR190" s="12">
        <v>200000</v>
      </c>
      <c r="AU190" s="12">
        <v>24.024000000000001</v>
      </c>
      <c r="AV190" s="12" t="s">
        <v>249</v>
      </c>
      <c r="AW190" s="12" t="s">
        <v>250</v>
      </c>
      <c r="AX190" s="12" t="s">
        <v>255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</row>
    <row r="191" spans="1:56" hidden="1" x14ac:dyDescent="0.25">
      <c r="A191" s="12" t="s">
        <v>240</v>
      </c>
      <c r="B191" s="12" t="s">
        <v>105</v>
      </c>
      <c r="C191" s="12" t="s">
        <v>106</v>
      </c>
      <c r="D191" s="12" t="s">
        <v>316</v>
      </c>
      <c r="E191" s="12">
        <v>269.17646999999999</v>
      </c>
      <c r="F191" s="12" t="s">
        <v>720</v>
      </c>
      <c r="G191" s="12" t="s">
        <v>721</v>
      </c>
      <c r="H191" s="12" t="s">
        <v>246</v>
      </c>
      <c r="I191" s="12" t="s">
        <v>247</v>
      </c>
      <c r="J191" s="12" t="s">
        <v>248</v>
      </c>
      <c r="K191" s="12">
        <v>330000</v>
      </c>
      <c r="N191" s="12">
        <v>269.17646999999999</v>
      </c>
      <c r="O191" s="12" t="s">
        <v>249</v>
      </c>
      <c r="P191" s="12" t="s">
        <v>250</v>
      </c>
      <c r="Q191" s="12" t="s">
        <v>722</v>
      </c>
      <c r="R191" s="12">
        <v>103897.42603898171</v>
      </c>
      <c r="S191" s="12">
        <v>103897.42603898171</v>
      </c>
      <c r="T191" s="12">
        <v>27966.742450000002</v>
      </c>
      <c r="U191" s="12">
        <v>88.691196173107841</v>
      </c>
      <c r="V191" s="12">
        <v>88.691196173107841</v>
      </c>
      <c r="W191" s="12">
        <v>70.290000000000006</v>
      </c>
      <c r="X191" s="12">
        <v>70.290000000000006</v>
      </c>
      <c r="Y191" s="12" t="s">
        <v>256</v>
      </c>
      <c r="Z191" s="12" t="s">
        <v>257</v>
      </c>
      <c r="AA191" s="12" t="s">
        <v>258</v>
      </c>
      <c r="AB191" s="12">
        <v>200000</v>
      </c>
      <c r="AE191" s="12">
        <v>228.8</v>
      </c>
      <c r="AF191" s="12" t="s">
        <v>249</v>
      </c>
      <c r="AG191" s="12" t="s">
        <v>250</v>
      </c>
      <c r="AH191" s="12" t="s">
        <v>255</v>
      </c>
      <c r="AI191" s="12">
        <v>0</v>
      </c>
      <c r="AJ191" s="12">
        <v>0</v>
      </c>
      <c r="AK191" s="12">
        <v>0</v>
      </c>
      <c r="AL191" s="12">
        <v>0</v>
      </c>
      <c r="AM191" s="12">
        <v>0</v>
      </c>
      <c r="AN191" s="12">
        <v>0</v>
      </c>
    </row>
    <row r="192" spans="1:56" hidden="1" x14ac:dyDescent="0.25">
      <c r="A192" s="12" t="s">
        <v>240</v>
      </c>
      <c r="B192" s="12" t="s">
        <v>723</v>
      </c>
      <c r="C192" s="12" t="s">
        <v>724</v>
      </c>
      <c r="D192" s="12" t="s">
        <v>271</v>
      </c>
      <c r="E192" s="12">
        <v>556.09646999999995</v>
      </c>
      <c r="F192" s="12" t="s">
        <v>725</v>
      </c>
      <c r="G192" s="12" t="s">
        <v>726</v>
      </c>
      <c r="H192" s="12" t="s">
        <v>246</v>
      </c>
      <c r="I192" s="12" t="s">
        <v>247</v>
      </c>
      <c r="J192" s="12" t="s">
        <v>248</v>
      </c>
      <c r="K192" s="12">
        <v>330000</v>
      </c>
      <c r="N192" s="12">
        <v>556.09646999999995</v>
      </c>
      <c r="O192" s="12" t="s">
        <v>249</v>
      </c>
      <c r="P192" s="12" t="s">
        <v>250</v>
      </c>
      <c r="Q192" s="12" t="s">
        <v>727</v>
      </c>
      <c r="R192" s="12">
        <v>29151.786394385839</v>
      </c>
      <c r="S192" s="12">
        <v>29151.786394385839</v>
      </c>
      <c r="T192" s="12">
        <v>16211.20552</v>
      </c>
      <c r="U192" s="12">
        <v>38.926682941615127</v>
      </c>
      <c r="V192" s="12">
        <v>38.926682941615127</v>
      </c>
      <c r="W192" s="12">
        <v>44.93</v>
      </c>
      <c r="X192" s="12">
        <v>44.93</v>
      </c>
      <c r="Y192" s="12" t="s">
        <v>252</v>
      </c>
      <c r="Z192" s="12" t="s">
        <v>253</v>
      </c>
      <c r="AA192" s="12" t="s">
        <v>254</v>
      </c>
      <c r="AB192" s="12">
        <v>130000</v>
      </c>
      <c r="AE192" s="12">
        <v>472.68200000000002</v>
      </c>
      <c r="AF192" s="12" t="s">
        <v>249</v>
      </c>
      <c r="AG192" s="12" t="s">
        <v>250</v>
      </c>
      <c r="AH192" s="12" t="s">
        <v>255</v>
      </c>
      <c r="AI192" s="12">
        <v>0</v>
      </c>
      <c r="AJ192" s="12">
        <v>0</v>
      </c>
      <c r="AK192" s="12">
        <v>0</v>
      </c>
      <c r="AL192" s="12">
        <v>0</v>
      </c>
      <c r="AM192" s="12">
        <v>0</v>
      </c>
      <c r="AN192" s="12">
        <v>0</v>
      </c>
      <c r="AO192" s="12" t="s">
        <v>256</v>
      </c>
      <c r="AP192" s="12" t="s">
        <v>257</v>
      </c>
      <c r="AQ192" s="12" t="s">
        <v>258</v>
      </c>
      <c r="AR192" s="12">
        <v>200000</v>
      </c>
      <c r="AU192" s="12">
        <v>70.902299999999997</v>
      </c>
      <c r="AV192" s="12" t="s">
        <v>249</v>
      </c>
      <c r="AW192" s="12" t="s">
        <v>250</v>
      </c>
      <c r="AX192" s="12" t="s">
        <v>255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12">
        <v>0</v>
      </c>
    </row>
    <row r="193" spans="1:56" hidden="1" x14ac:dyDescent="0.25">
      <c r="A193" s="12" t="s">
        <v>240</v>
      </c>
      <c r="B193" s="12" t="s">
        <v>723</v>
      </c>
      <c r="C193" s="12" t="s">
        <v>724</v>
      </c>
      <c r="D193" s="12" t="s">
        <v>271</v>
      </c>
      <c r="E193" s="12">
        <v>794.42353000000003</v>
      </c>
      <c r="F193" s="12" t="s">
        <v>725</v>
      </c>
      <c r="G193" s="12" t="s">
        <v>726</v>
      </c>
      <c r="H193" s="12" t="s">
        <v>246</v>
      </c>
      <c r="I193" s="12" t="s">
        <v>247</v>
      </c>
      <c r="J193" s="12" t="s">
        <v>248</v>
      </c>
      <c r="K193" s="12">
        <v>330000</v>
      </c>
      <c r="N193" s="12">
        <v>794.42353000000003</v>
      </c>
      <c r="O193" s="12" t="s">
        <v>249</v>
      </c>
      <c r="P193" s="12" t="s">
        <v>250</v>
      </c>
      <c r="Q193" s="12" t="s">
        <v>727</v>
      </c>
      <c r="R193" s="12">
        <v>29151.786394385839</v>
      </c>
      <c r="S193" s="12">
        <v>29151.786394385839</v>
      </c>
      <c r="T193" s="12">
        <v>23158.865040000001</v>
      </c>
      <c r="U193" s="12">
        <v>38.926682941615127</v>
      </c>
      <c r="V193" s="12">
        <v>38.926682941615127</v>
      </c>
      <c r="W193" s="12">
        <v>44.93</v>
      </c>
      <c r="X193" s="12">
        <v>44.93</v>
      </c>
      <c r="Y193" s="12" t="s">
        <v>256</v>
      </c>
      <c r="Z193" s="12" t="s">
        <v>257</v>
      </c>
      <c r="AA193" s="12" t="s">
        <v>258</v>
      </c>
      <c r="AB193" s="12">
        <v>200000</v>
      </c>
      <c r="AE193" s="12">
        <v>675.26</v>
      </c>
      <c r="AF193" s="12" t="s">
        <v>249</v>
      </c>
      <c r="AG193" s="12" t="s">
        <v>250</v>
      </c>
      <c r="AH193" s="12" t="s">
        <v>255</v>
      </c>
      <c r="AI193" s="12">
        <v>0</v>
      </c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</row>
    <row r="194" spans="1:56" hidden="1" x14ac:dyDescent="0.25">
      <c r="A194" s="12" t="s">
        <v>240</v>
      </c>
      <c r="B194" s="12" t="s">
        <v>728</v>
      </c>
      <c r="C194" s="12" t="s">
        <v>729</v>
      </c>
      <c r="D194" s="12" t="s">
        <v>283</v>
      </c>
      <c r="E194" s="12">
        <v>81.735290000000006</v>
      </c>
      <c r="F194" s="12" t="s">
        <v>730</v>
      </c>
      <c r="G194" s="12" t="s">
        <v>731</v>
      </c>
      <c r="H194" s="12" t="s">
        <v>246</v>
      </c>
      <c r="I194" s="12" t="s">
        <v>247</v>
      </c>
      <c r="J194" s="12" t="s">
        <v>248</v>
      </c>
      <c r="K194" s="12">
        <v>330000</v>
      </c>
      <c r="N194" s="12">
        <v>81.735290000000006</v>
      </c>
      <c r="O194" s="12" t="s">
        <v>249</v>
      </c>
      <c r="P194" s="12" t="s">
        <v>250</v>
      </c>
      <c r="Q194" s="12" t="s">
        <v>732</v>
      </c>
      <c r="R194" s="12">
        <v>136566.25615694691</v>
      </c>
      <c r="S194" s="12">
        <v>136566.25615694691</v>
      </c>
      <c r="T194" s="12">
        <v>11162.28311</v>
      </c>
      <c r="U194" s="12">
        <v>155.7773559087648</v>
      </c>
      <c r="V194" s="12">
        <v>155.7773559087648</v>
      </c>
      <c r="W194" s="12">
        <v>52.6</v>
      </c>
      <c r="X194" s="12">
        <v>52.6</v>
      </c>
      <c r="Y194" s="12" t="s">
        <v>252</v>
      </c>
      <c r="Z194" s="12" t="s">
        <v>253</v>
      </c>
      <c r="AA194" s="12" t="s">
        <v>254</v>
      </c>
      <c r="AB194" s="12">
        <v>130000</v>
      </c>
      <c r="AE194" s="12">
        <v>69.474999999999994</v>
      </c>
      <c r="AF194" s="12" t="s">
        <v>249</v>
      </c>
      <c r="AG194" s="12" t="s">
        <v>250</v>
      </c>
      <c r="AH194" s="12" t="s">
        <v>255</v>
      </c>
      <c r="AI194" s="12">
        <v>0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2" t="s">
        <v>256</v>
      </c>
      <c r="AP194" s="12" t="s">
        <v>257</v>
      </c>
      <c r="AQ194" s="12" t="s">
        <v>258</v>
      </c>
      <c r="AR194" s="12">
        <v>200000</v>
      </c>
      <c r="AU194" s="12">
        <v>10.421250000000001</v>
      </c>
      <c r="AV194" s="12" t="s">
        <v>249</v>
      </c>
      <c r="AW194" s="12" t="s">
        <v>250</v>
      </c>
      <c r="AX194" s="12" t="s">
        <v>255</v>
      </c>
      <c r="AY194" s="12">
        <v>0</v>
      </c>
      <c r="AZ194" s="12">
        <v>0</v>
      </c>
      <c r="BA194" s="12">
        <v>0</v>
      </c>
      <c r="BB194" s="12">
        <v>0</v>
      </c>
      <c r="BC194" s="12">
        <v>0</v>
      </c>
      <c r="BD194" s="12">
        <v>0</v>
      </c>
    </row>
    <row r="195" spans="1:56" hidden="1" x14ac:dyDescent="0.25">
      <c r="A195" s="12" t="s">
        <v>240</v>
      </c>
      <c r="B195" s="12" t="s">
        <v>728</v>
      </c>
      <c r="C195" s="12" t="s">
        <v>729</v>
      </c>
      <c r="D195" s="12" t="s">
        <v>283</v>
      </c>
      <c r="E195" s="12">
        <v>116.76470999999999</v>
      </c>
      <c r="F195" s="12" t="s">
        <v>730</v>
      </c>
      <c r="G195" s="12" t="s">
        <v>731</v>
      </c>
      <c r="H195" s="12" t="s">
        <v>246</v>
      </c>
      <c r="I195" s="12" t="s">
        <v>247</v>
      </c>
      <c r="J195" s="12" t="s">
        <v>248</v>
      </c>
      <c r="K195" s="12">
        <v>330000</v>
      </c>
      <c r="N195" s="12">
        <v>116.76470999999999</v>
      </c>
      <c r="O195" s="12" t="s">
        <v>249</v>
      </c>
      <c r="P195" s="12" t="s">
        <v>250</v>
      </c>
      <c r="Q195" s="12" t="s">
        <v>732</v>
      </c>
      <c r="R195" s="12">
        <v>136566.25615694691</v>
      </c>
      <c r="S195" s="12">
        <v>136566.25615694691</v>
      </c>
      <c r="T195" s="12">
        <v>15946.11874</v>
      </c>
      <c r="U195" s="12">
        <v>155.7773559087648</v>
      </c>
      <c r="V195" s="12">
        <v>155.7773559087648</v>
      </c>
      <c r="W195" s="12">
        <v>52.6</v>
      </c>
      <c r="X195" s="12">
        <v>52.6</v>
      </c>
      <c r="Y195" s="12" t="s">
        <v>256</v>
      </c>
      <c r="Z195" s="12" t="s">
        <v>257</v>
      </c>
      <c r="AA195" s="12" t="s">
        <v>258</v>
      </c>
      <c r="AB195" s="12">
        <v>200000</v>
      </c>
      <c r="AE195" s="12">
        <v>99.25</v>
      </c>
      <c r="AF195" s="12" t="s">
        <v>249</v>
      </c>
      <c r="AG195" s="12" t="s">
        <v>250</v>
      </c>
      <c r="AH195" s="12" t="s">
        <v>255</v>
      </c>
      <c r="AI195" s="12">
        <v>0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</row>
    <row r="196" spans="1:56" hidden="1" x14ac:dyDescent="0.25">
      <c r="A196" s="12" t="s">
        <v>240</v>
      </c>
      <c r="B196" s="12" t="s">
        <v>141</v>
      </c>
      <c r="C196" s="12" t="s">
        <v>142</v>
      </c>
      <c r="D196" s="12" t="s">
        <v>547</v>
      </c>
      <c r="E196" s="12">
        <v>118.40294</v>
      </c>
      <c r="F196" s="12" t="s">
        <v>733</v>
      </c>
      <c r="G196" s="12" t="s">
        <v>734</v>
      </c>
      <c r="H196" s="12" t="s">
        <v>246</v>
      </c>
      <c r="I196" s="12" t="s">
        <v>247</v>
      </c>
      <c r="J196" s="12" t="s">
        <v>248</v>
      </c>
      <c r="K196" s="12">
        <v>330000</v>
      </c>
      <c r="N196" s="12">
        <v>118.40294</v>
      </c>
      <c r="O196" s="12" t="s">
        <v>249</v>
      </c>
      <c r="P196" s="12" t="s">
        <v>250</v>
      </c>
      <c r="Q196" s="12" t="s">
        <v>735</v>
      </c>
      <c r="R196" s="12">
        <v>95136.898442762278</v>
      </c>
      <c r="S196" s="12">
        <v>95136.898442762278</v>
      </c>
      <c r="T196" s="12">
        <v>11264.488590000001</v>
      </c>
      <c r="U196" s="12">
        <v>106.5186976416411</v>
      </c>
      <c r="V196" s="12">
        <v>106.5186976416411</v>
      </c>
      <c r="W196" s="12">
        <v>53.59</v>
      </c>
      <c r="X196" s="12">
        <v>53.59</v>
      </c>
      <c r="Y196" s="12" t="s">
        <v>252</v>
      </c>
      <c r="Z196" s="12" t="s">
        <v>253</v>
      </c>
      <c r="AA196" s="12" t="s">
        <v>254</v>
      </c>
      <c r="AB196" s="12">
        <v>130000</v>
      </c>
      <c r="AE196" s="12">
        <v>100.6425</v>
      </c>
      <c r="AF196" s="12" t="s">
        <v>249</v>
      </c>
      <c r="AG196" s="12" t="s">
        <v>250</v>
      </c>
      <c r="AH196" s="12" t="s">
        <v>255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2" t="s">
        <v>256</v>
      </c>
      <c r="AP196" s="12" t="s">
        <v>257</v>
      </c>
      <c r="AQ196" s="12" t="s">
        <v>258</v>
      </c>
      <c r="AR196" s="12">
        <v>200000</v>
      </c>
      <c r="AU196" s="12">
        <v>15.09638</v>
      </c>
      <c r="AV196" s="12" t="s">
        <v>249</v>
      </c>
      <c r="AW196" s="12" t="s">
        <v>250</v>
      </c>
      <c r="AX196" s="12" t="s">
        <v>255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</row>
    <row r="197" spans="1:56" hidden="1" x14ac:dyDescent="0.25">
      <c r="A197" s="12" t="s">
        <v>240</v>
      </c>
      <c r="B197" s="12" t="s">
        <v>141</v>
      </c>
      <c r="C197" s="12" t="s">
        <v>142</v>
      </c>
      <c r="D197" s="12" t="s">
        <v>547</v>
      </c>
      <c r="E197" s="12">
        <v>169.14706000000001</v>
      </c>
      <c r="F197" s="12" t="s">
        <v>733</v>
      </c>
      <c r="G197" s="12" t="s">
        <v>734</v>
      </c>
      <c r="H197" s="12" t="s">
        <v>246</v>
      </c>
      <c r="I197" s="12" t="s">
        <v>247</v>
      </c>
      <c r="J197" s="12" t="s">
        <v>248</v>
      </c>
      <c r="K197" s="12">
        <v>330000</v>
      </c>
      <c r="N197" s="12">
        <v>169.14706000000001</v>
      </c>
      <c r="O197" s="12" t="s">
        <v>249</v>
      </c>
      <c r="P197" s="12" t="s">
        <v>250</v>
      </c>
      <c r="Q197" s="12" t="s">
        <v>735</v>
      </c>
      <c r="R197" s="12">
        <v>95136.898442762278</v>
      </c>
      <c r="S197" s="12">
        <v>95136.898442762278</v>
      </c>
      <c r="T197" s="12">
        <v>16092.126560000001</v>
      </c>
      <c r="U197" s="12">
        <v>106.5186976416411</v>
      </c>
      <c r="V197" s="12">
        <v>106.5186976416411</v>
      </c>
      <c r="W197" s="12">
        <v>53.59</v>
      </c>
      <c r="X197" s="12">
        <v>53.59</v>
      </c>
      <c r="Y197" s="12" t="s">
        <v>256</v>
      </c>
      <c r="Z197" s="12" t="s">
        <v>257</v>
      </c>
      <c r="AA197" s="12" t="s">
        <v>258</v>
      </c>
      <c r="AB197" s="12">
        <v>200000</v>
      </c>
      <c r="AE197" s="12">
        <v>143.77500000000001</v>
      </c>
      <c r="AF197" s="12" t="s">
        <v>249</v>
      </c>
      <c r="AG197" s="12" t="s">
        <v>250</v>
      </c>
      <c r="AH197" s="12" t="s">
        <v>255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</row>
    <row r="198" spans="1:56" hidden="1" x14ac:dyDescent="0.25">
      <c r="A198" s="12" t="s">
        <v>240</v>
      </c>
      <c r="B198" s="12" t="s">
        <v>736</v>
      </c>
      <c r="C198" s="12" t="s">
        <v>737</v>
      </c>
      <c r="D198" s="12" t="s">
        <v>306</v>
      </c>
      <c r="E198" s="12">
        <v>74.838239999999999</v>
      </c>
      <c r="F198" s="12" t="s">
        <v>738</v>
      </c>
      <c r="G198" s="12" t="s">
        <v>739</v>
      </c>
      <c r="H198" s="12" t="s">
        <v>246</v>
      </c>
      <c r="I198" s="12" t="s">
        <v>247</v>
      </c>
      <c r="J198" s="12" t="s">
        <v>248</v>
      </c>
      <c r="K198" s="12">
        <v>330000</v>
      </c>
      <c r="N198" s="12">
        <v>74.838239999999999</v>
      </c>
      <c r="O198" s="12" t="s">
        <v>249</v>
      </c>
      <c r="P198" s="12" t="s">
        <v>250</v>
      </c>
      <c r="Q198" s="12" t="s">
        <v>740</v>
      </c>
      <c r="R198" s="12">
        <v>136228.16663578129</v>
      </c>
      <c r="S198" s="12">
        <v>136228.16663578129</v>
      </c>
      <c r="T198" s="12">
        <v>10195.07559</v>
      </c>
      <c r="U198" s="12">
        <v>138.2183515052144</v>
      </c>
      <c r="V198" s="12">
        <v>138.2183515052144</v>
      </c>
      <c r="W198" s="12">
        <v>59.14</v>
      </c>
      <c r="X198" s="12">
        <v>59.14</v>
      </c>
      <c r="Y198" s="12" t="s">
        <v>252</v>
      </c>
      <c r="Z198" s="12" t="s">
        <v>253</v>
      </c>
      <c r="AA198" s="12" t="s">
        <v>254</v>
      </c>
      <c r="AB198" s="12">
        <v>130000</v>
      </c>
      <c r="AE198" s="12">
        <v>63.612499999999997</v>
      </c>
      <c r="AF198" s="12" t="s">
        <v>249</v>
      </c>
      <c r="AG198" s="12" t="s">
        <v>250</v>
      </c>
      <c r="AH198" s="12" t="s">
        <v>255</v>
      </c>
      <c r="AI198" s="12">
        <v>0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 t="s">
        <v>256</v>
      </c>
      <c r="AP198" s="12" t="s">
        <v>257</v>
      </c>
      <c r="AQ198" s="12" t="s">
        <v>258</v>
      </c>
      <c r="AR198" s="12">
        <v>200000</v>
      </c>
      <c r="AU198" s="12">
        <v>9.5418800000000008</v>
      </c>
      <c r="AV198" s="12" t="s">
        <v>249</v>
      </c>
      <c r="AW198" s="12" t="s">
        <v>250</v>
      </c>
      <c r="AX198" s="12" t="s">
        <v>255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</row>
    <row r="199" spans="1:56" hidden="1" x14ac:dyDescent="0.25">
      <c r="A199" s="12" t="s">
        <v>240</v>
      </c>
      <c r="B199" s="12" t="s">
        <v>736</v>
      </c>
      <c r="C199" s="12" t="s">
        <v>737</v>
      </c>
      <c r="D199" s="12" t="s">
        <v>306</v>
      </c>
      <c r="E199" s="12">
        <v>106.91176</v>
      </c>
      <c r="F199" s="12" t="s">
        <v>738</v>
      </c>
      <c r="G199" s="12" t="s">
        <v>739</v>
      </c>
      <c r="H199" s="12" t="s">
        <v>246</v>
      </c>
      <c r="I199" s="12" t="s">
        <v>247</v>
      </c>
      <c r="J199" s="12" t="s">
        <v>248</v>
      </c>
      <c r="K199" s="12">
        <v>330000</v>
      </c>
      <c r="N199" s="12">
        <v>106.91176</v>
      </c>
      <c r="O199" s="12" t="s">
        <v>249</v>
      </c>
      <c r="P199" s="12" t="s">
        <v>250</v>
      </c>
      <c r="Q199" s="12" t="s">
        <v>740</v>
      </c>
      <c r="R199" s="12">
        <v>136228.16663578129</v>
      </c>
      <c r="S199" s="12">
        <v>136228.16663578129</v>
      </c>
      <c r="T199" s="12">
        <v>14564.393700000001</v>
      </c>
      <c r="U199" s="12">
        <v>138.2183515052144</v>
      </c>
      <c r="V199" s="12">
        <v>138.2183515052144</v>
      </c>
      <c r="W199" s="12">
        <v>59.14</v>
      </c>
      <c r="X199" s="12">
        <v>59.14</v>
      </c>
      <c r="Y199" s="12" t="s">
        <v>256</v>
      </c>
      <c r="Z199" s="12" t="s">
        <v>257</v>
      </c>
      <c r="AA199" s="12" t="s">
        <v>258</v>
      </c>
      <c r="AB199" s="12">
        <v>200000</v>
      </c>
      <c r="AE199" s="12">
        <v>90.875</v>
      </c>
      <c r="AF199" s="12" t="s">
        <v>249</v>
      </c>
      <c r="AG199" s="12" t="s">
        <v>250</v>
      </c>
      <c r="AH199" s="12" t="s">
        <v>255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</row>
    <row r="200" spans="1:56" hidden="1" x14ac:dyDescent="0.25">
      <c r="A200" s="12" t="s">
        <v>240</v>
      </c>
      <c r="B200" s="12" t="s">
        <v>741</v>
      </c>
      <c r="C200" s="12" t="s">
        <v>742</v>
      </c>
      <c r="D200" s="12" t="s">
        <v>392</v>
      </c>
      <c r="E200" s="12">
        <v>91.555880000000002</v>
      </c>
      <c r="F200" s="12" t="s">
        <v>743</v>
      </c>
      <c r="G200" s="12" t="s">
        <v>744</v>
      </c>
      <c r="H200" s="12" t="s">
        <v>246</v>
      </c>
      <c r="I200" s="12" t="s">
        <v>247</v>
      </c>
      <c r="J200" s="12" t="s">
        <v>248</v>
      </c>
      <c r="K200" s="12">
        <v>330000</v>
      </c>
      <c r="N200" s="12">
        <v>91.555880000000002</v>
      </c>
      <c r="O200" s="12" t="s">
        <v>249</v>
      </c>
      <c r="P200" s="12" t="s">
        <v>250</v>
      </c>
      <c r="Q200" s="12" t="s">
        <v>745</v>
      </c>
      <c r="R200" s="12">
        <v>71855.362636832928</v>
      </c>
      <c r="S200" s="12">
        <v>71855.362636832928</v>
      </c>
      <c r="T200" s="12">
        <v>6578.7811300000003</v>
      </c>
      <c r="U200" s="12">
        <v>89.962351334295818</v>
      </c>
      <c r="V200" s="12">
        <v>89.962351334295818</v>
      </c>
      <c r="W200" s="12">
        <v>47.92</v>
      </c>
      <c r="X200" s="12">
        <v>47.92</v>
      </c>
      <c r="Y200" s="12" t="s">
        <v>252</v>
      </c>
      <c r="Z200" s="12" t="s">
        <v>253</v>
      </c>
      <c r="AA200" s="12" t="s">
        <v>254</v>
      </c>
      <c r="AB200" s="12">
        <v>130000</v>
      </c>
      <c r="AE200" s="12">
        <v>77.822500000000005</v>
      </c>
      <c r="AF200" s="12" t="s">
        <v>249</v>
      </c>
      <c r="AG200" s="12" t="s">
        <v>250</v>
      </c>
      <c r="AH200" s="12" t="s">
        <v>255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 t="s">
        <v>256</v>
      </c>
      <c r="AP200" s="12" t="s">
        <v>257</v>
      </c>
      <c r="AQ200" s="12" t="s">
        <v>258</v>
      </c>
      <c r="AR200" s="12">
        <v>200000</v>
      </c>
      <c r="AU200" s="12">
        <v>11.67338</v>
      </c>
      <c r="AV200" s="12" t="s">
        <v>249</v>
      </c>
      <c r="AW200" s="12" t="s">
        <v>250</v>
      </c>
      <c r="AX200" s="12" t="s">
        <v>255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</row>
    <row r="201" spans="1:56" hidden="1" x14ac:dyDescent="0.25">
      <c r="A201" s="12" t="s">
        <v>240</v>
      </c>
      <c r="B201" s="12" t="s">
        <v>741</v>
      </c>
      <c r="C201" s="12" t="s">
        <v>742</v>
      </c>
      <c r="D201" s="12" t="s">
        <v>392</v>
      </c>
      <c r="E201" s="12">
        <v>130.79411999999999</v>
      </c>
      <c r="F201" s="12" t="s">
        <v>743</v>
      </c>
      <c r="G201" s="12" t="s">
        <v>744</v>
      </c>
      <c r="H201" s="12" t="s">
        <v>246</v>
      </c>
      <c r="I201" s="12" t="s">
        <v>247</v>
      </c>
      <c r="J201" s="12" t="s">
        <v>248</v>
      </c>
      <c r="K201" s="12">
        <v>330000</v>
      </c>
      <c r="N201" s="12">
        <v>130.79411999999999</v>
      </c>
      <c r="O201" s="12" t="s">
        <v>249</v>
      </c>
      <c r="P201" s="12" t="s">
        <v>250</v>
      </c>
      <c r="Q201" s="12" t="s">
        <v>745</v>
      </c>
      <c r="R201" s="12">
        <v>71855.362636832928</v>
      </c>
      <c r="S201" s="12">
        <v>71855.362636832928</v>
      </c>
      <c r="T201" s="12">
        <v>9398.2587500000009</v>
      </c>
      <c r="U201" s="12">
        <v>89.962351334295818</v>
      </c>
      <c r="V201" s="12">
        <v>89.962351334295818</v>
      </c>
      <c r="W201" s="12">
        <v>47.92</v>
      </c>
      <c r="X201" s="12">
        <v>47.92</v>
      </c>
      <c r="Y201" s="12" t="s">
        <v>256</v>
      </c>
      <c r="Z201" s="12" t="s">
        <v>257</v>
      </c>
      <c r="AA201" s="12" t="s">
        <v>258</v>
      </c>
      <c r="AB201" s="12">
        <v>200000</v>
      </c>
      <c r="AE201" s="12">
        <v>111.175</v>
      </c>
      <c r="AF201" s="12" t="s">
        <v>249</v>
      </c>
      <c r="AG201" s="12" t="s">
        <v>250</v>
      </c>
      <c r="AH201" s="12" t="s">
        <v>255</v>
      </c>
      <c r="AI201" s="12">
        <v>0</v>
      </c>
      <c r="AJ201" s="12">
        <v>0</v>
      </c>
      <c r="AK201" s="12">
        <v>0</v>
      </c>
      <c r="AL201" s="12">
        <v>0</v>
      </c>
      <c r="AM201" s="12">
        <v>0</v>
      </c>
      <c r="AN201" s="12">
        <v>0</v>
      </c>
    </row>
    <row r="202" spans="1:56" hidden="1" x14ac:dyDescent="0.25">
      <c r="A202" s="12" t="s">
        <v>240</v>
      </c>
      <c r="B202" s="12" t="s">
        <v>746</v>
      </c>
      <c r="C202" s="12" t="s">
        <v>747</v>
      </c>
      <c r="D202" s="12" t="s">
        <v>621</v>
      </c>
      <c r="E202" s="12">
        <v>338.18234999999999</v>
      </c>
      <c r="F202" s="12" t="s">
        <v>748</v>
      </c>
      <c r="G202" s="12" t="s">
        <v>749</v>
      </c>
      <c r="H202" s="12" t="s">
        <v>246</v>
      </c>
      <c r="I202" s="12" t="s">
        <v>247</v>
      </c>
      <c r="J202" s="12" t="s">
        <v>248</v>
      </c>
      <c r="K202" s="12">
        <v>330000</v>
      </c>
      <c r="N202" s="12">
        <v>338.18234999999999</v>
      </c>
      <c r="O202" s="12" t="s">
        <v>249</v>
      </c>
      <c r="P202" s="12" t="s">
        <v>250</v>
      </c>
      <c r="Q202" s="12" t="s">
        <v>750</v>
      </c>
      <c r="R202" s="12">
        <v>71358.672166268487</v>
      </c>
      <c r="S202" s="12">
        <v>71358.672166268487</v>
      </c>
      <c r="T202" s="12">
        <v>24132.24366</v>
      </c>
      <c r="U202" s="12">
        <v>92.227693774413396</v>
      </c>
      <c r="V202" s="12">
        <v>92.227693774413396</v>
      </c>
      <c r="W202" s="12">
        <v>46.42</v>
      </c>
      <c r="X202" s="12">
        <v>46.42</v>
      </c>
      <c r="Y202" s="12" t="s">
        <v>252</v>
      </c>
      <c r="Z202" s="12" t="s">
        <v>253</v>
      </c>
      <c r="AA202" s="12" t="s">
        <v>254</v>
      </c>
      <c r="AB202" s="12">
        <v>130000</v>
      </c>
      <c r="AE202" s="12">
        <v>287.45499999999998</v>
      </c>
      <c r="AF202" s="12" t="s">
        <v>249</v>
      </c>
      <c r="AG202" s="12" t="s">
        <v>250</v>
      </c>
      <c r="AH202" s="12" t="s">
        <v>255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2">
        <v>0</v>
      </c>
      <c r="AO202" s="12" t="s">
        <v>256</v>
      </c>
      <c r="AP202" s="12" t="s">
        <v>257</v>
      </c>
      <c r="AQ202" s="12" t="s">
        <v>258</v>
      </c>
      <c r="AR202" s="12">
        <v>200000</v>
      </c>
      <c r="AU202" s="12">
        <v>43.118250000000003</v>
      </c>
      <c r="AV202" s="12" t="s">
        <v>249</v>
      </c>
      <c r="AW202" s="12" t="s">
        <v>250</v>
      </c>
      <c r="AX202" s="12" t="s">
        <v>255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</row>
    <row r="203" spans="1:56" hidden="1" x14ac:dyDescent="0.25">
      <c r="A203" s="12" t="s">
        <v>240</v>
      </c>
      <c r="B203" s="12" t="s">
        <v>746</v>
      </c>
      <c r="C203" s="12" t="s">
        <v>747</v>
      </c>
      <c r="D203" s="12" t="s">
        <v>621</v>
      </c>
      <c r="E203" s="12">
        <v>483.11765000000003</v>
      </c>
      <c r="F203" s="12" t="s">
        <v>748</v>
      </c>
      <c r="G203" s="12" t="s">
        <v>749</v>
      </c>
      <c r="H203" s="12" t="s">
        <v>246</v>
      </c>
      <c r="I203" s="12" t="s">
        <v>247</v>
      </c>
      <c r="J203" s="12" t="s">
        <v>248</v>
      </c>
      <c r="K203" s="12">
        <v>330000</v>
      </c>
      <c r="N203" s="12">
        <v>483.11765000000003</v>
      </c>
      <c r="O203" s="12" t="s">
        <v>249</v>
      </c>
      <c r="P203" s="12" t="s">
        <v>250</v>
      </c>
      <c r="Q203" s="12" t="s">
        <v>750</v>
      </c>
      <c r="R203" s="12">
        <v>71358.672166268487</v>
      </c>
      <c r="S203" s="12">
        <v>71358.672166268487</v>
      </c>
      <c r="T203" s="12">
        <v>34474.63379</v>
      </c>
      <c r="U203" s="12">
        <v>92.227693774413396</v>
      </c>
      <c r="V203" s="12">
        <v>92.227693774413396</v>
      </c>
      <c r="W203" s="12">
        <v>46.42</v>
      </c>
      <c r="X203" s="12">
        <v>46.42</v>
      </c>
      <c r="Y203" s="12" t="s">
        <v>256</v>
      </c>
      <c r="Z203" s="12" t="s">
        <v>257</v>
      </c>
      <c r="AA203" s="12" t="s">
        <v>258</v>
      </c>
      <c r="AB203" s="12">
        <v>200000</v>
      </c>
      <c r="AE203" s="12">
        <v>410.65</v>
      </c>
      <c r="AF203" s="12" t="s">
        <v>249</v>
      </c>
      <c r="AG203" s="12" t="s">
        <v>250</v>
      </c>
      <c r="AH203" s="12" t="s">
        <v>255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2">
        <v>0</v>
      </c>
    </row>
    <row r="204" spans="1:56" hidden="1" x14ac:dyDescent="0.25">
      <c r="A204" s="12" t="s">
        <v>240</v>
      </c>
      <c r="B204" s="12" t="s">
        <v>751</v>
      </c>
      <c r="C204" s="12" t="s">
        <v>752</v>
      </c>
      <c r="D204" s="12" t="s">
        <v>322</v>
      </c>
      <c r="E204" s="12">
        <v>99.556470000000004</v>
      </c>
      <c r="F204" s="12" t="s">
        <v>753</v>
      </c>
      <c r="G204" s="12" t="s">
        <v>754</v>
      </c>
      <c r="H204" s="12" t="s">
        <v>246</v>
      </c>
      <c r="I204" s="12" t="s">
        <v>247</v>
      </c>
      <c r="J204" s="12" t="s">
        <v>248</v>
      </c>
      <c r="K204" s="12">
        <v>330000</v>
      </c>
      <c r="N204" s="12">
        <v>99.556470000000004</v>
      </c>
      <c r="O204" s="12" t="s">
        <v>249</v>
      </c>
      <c r="P204" s="12" t="s">
        <v>250</v>
      </c>
      <c r="Q204" s="12" t="s">
        <v>755</v>
      </c>
      <c r="R204" s="12">
        <v>77838.009376450718</v>
      </c>
      <c r="S204" s="12">
        <v>77838.009376450718</v>
      </c>
      <c r="T204" s="12">
        <v>7749.2774900000004</v>
      </c>
      <c r="U204" s="12">
        <v>84.41933675084573</v>
      </c>
      <c r="V204" s="12">
        <v>84.41933675084573</v>
      </c>
      <c r="W204" s="12">
        <v>55.32</v>
      </c>
      <c r="X204" s="12">
        <v>55.32</v>
      </c>
      <c r="Y204" s="12" t="s">
        <v>252</v>
      </c>
      <c r="Z204" s="12" t="s">
        <v>253</v>
      </c>
      <c r="AA204" s="12" t="s">
        <v>254</v>
      </c>
      <c r="AB204" s="12">
        <v>130000</v>
      </c>
      <c r="AE204" s="12">
        <v>84.623000000000005</v>
      </c>
      <c r="AF204" s="12" t="s">
        <v>249</v>
      </c>
      <c r="AG204" s="12" t="s">
        <v>250</v>
      </c>
      <c r="AH204" s="12" t="s">
        <v>255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2">
        <v>0</v>
      </c>
      <c r="AO204" s="12" t="s">
        <v>256</v>
      </c>
      <c r="AP204" s="12" t="s">
        <v>257</v>
      </c>
      <c r="AQ204" s="12" t="s">
        <v>258</v>
      </c>
      <c r="AR204" s="12">
        <v>200000</v>
      </c>
      <c r="AU204" s="12">
        <v>12.69345</v>
      </c>
      <c r="AV204" s="12" t="s">
        <v>249</v>
      </c>
      <c r="AW204" s="12" t="s">
        <v>250</v>
      </c>
      <c r="AX204" s="12" t="s">
        <v>255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</row>
    <row r="205" spans="1:56" hidden="1" x14ac:dyDescent="0.25">
      <c r="A205" s="12" t="s">
        <v>240</v>
      </c>
      <c r="B205" s="12" t="s">
        <v>751</v>
      </c>
      <c r="C205" s="12" t="s">
        <v>752</v>
      </c>
      <c r="D205" s="12" t="s">
        <v>322</v>
      </c>
      <c r="E205" s="12">
        <v>142.22353000000001</v>
      </c>
      <c r="F205" s="12" t="s">
        <v>753</v>
      </c>
      <c r="G205" s="12" t="s">
        <v>754</v>
      </c>
      <c r="H205" s="12" t="s">
        <v>246</v>
      </c>
      <c r="I205" s="12" t="s">
        <v>247</v>
      </c>
      <c r="J205" s="12" t="s">
        <v>248</v>
      </c>
      <c r="K205" s="12">
        <v>330000</v>
      </c>
      <c r="N205" s="12">
        <v>142.22353000000001</v>
      </c>
      <c r="O205" s="12" t="s">
        <v>249</v>
      </c>
      <c r="P205" s="12" t="s">
        <v>250</v>
      </c>
      <c r="Q205" s="12" t="s">
        <v>755</v>
      </c>
      <c r="R205" s="12">
        <v>77838.009376450718</v>
      </c>
      <c r="S205" s="12">
        <v>77838.009376450718</v>
      </c>
      <c r="T205" s="12">
        <v>11070.396419999999</v>
      </c>
      <c r="U205" s="12">
        <v>84.41933675084573</v>
      </c>
      <c r="V205" s="12">
        <v>84.41933675084573</v>
      </c>
      <c r="W205" s="12">
        <v>55.32</v>
      </c>
      <c r="X205" s="12">
        <v>55.32</v>
      </c>
      <c r="Y205" s="12" t="s">
        <v>256</v>
      </c>
      <c r="Z205" s="12" t="s">
        <v>257</v>
      </c>
      <c r="AA205" s="12" t="s">
        <v>258</v>
      </c>
      <c r="AB205" s="12">
        <v>200000</v>
      </c>
      <c r="AE205" s="12">
        <v>120.89</v>
      </c>
      <c r="AF205" s="12" t="s">
        <v>249</v>
      </c>
      <c r="AG205" s="12" t="s">
        <v>250</v>
      </c>
      <c r="AH205" s="12" t="s">
        <v>255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2">
        <v>0</v>
      </c>
    </row>
    <row r="206" spans="1:56" hidden="1" x14ac:dyDescent="0.25">
      <c r="A206" s="12" t="s">
        <v>240</v>
      </c>
      <c r="B206" s="12" t="s">
        <v>756</v>
      </c>
      <c r="C206" s="12" t="s">
        <v>757</v>
      </c>
      <c r="D206" s="12" t="s">
        <v>322</v>
      </c>
      <c r="E206" s="12">
        <v>74.117649999999998</v>
      </c>
      <c r="F206" s="12" t="s">
        <v>758</v>
      </c>
      <c r="G206" s="12" t="s">
        <v>759</v>
      </c>
      <c r="H206" s="12" t="s">
        <v>246</v>
      </c>
      <c r="I206" s="12" t="s">
        <v>247</v>
      </c>
      <c r="J206" s="12" t="s">
        <v>248</v>
      </c>
      <c r="K206" s="12">
        <v>330000</v>
      </c>
      <c r="N206" s="12">
        <v>74.117649999999998</v>
      </c>
      <c r="O206" s="12" t="s">
        <v>249</v>
      </c>
      <c r="P206" s="12" t="s">
        <v>250</v>
      </c>
      <c r="Q206" s="12" t="s">
        <v>760</v>
      </c>
      <c r="R206" s="12">
        <v>70320.183512189586</v>
      </c>
      <c r="S206" s="12">
        <v>70320.183512189586</v>
      </c>
      <c r="T206" s="12">
        <v>5211.9665400000004</v>
      </c>
      <c r="U206" s="12">
        <v>76.506526115770583</v>
      </c>
      <c r="V206" s="12">
        <v>76.506526115770583</v>
      </c>
      <c r="W206" s="12">
        <v>55.15</v>
      </c>
      <c r="X206" s="12">
        <v>55.15</v>
      </c>
      <c r="Y206" s="12" t="s">
        <v>252</v>
      </c>
      <c r="Z206" s="12" t="s">
        <v>253</v>
      </c>
      <c r="AA206" s="12" t="s">
        <v>254</v>
      </c>
      <c r="AB206" s="12">
        <v>130000</v>
      </c>
      <c r="AE206" s="12">
        <v>63</v>
      </c>
      <c r="AF206" s="12" t="s">
        <v>249</v>
      </c>
      <c r="AG206" s="12" t="s">
        <v>250</v>
      </c>
      <c r="AH206" s="12" t="s">
        <v>255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2">
        <v>0</v>
      </c>
      <c r="AO206" s="12" t="s">
        <v>256</v>
      </c>
      <c r="AP206" s="12" t="s">
        <v>257</v>
      </c>
      <c r="AQ206" s="12" t="s">
        <v>258</v>
      </c>
      <c r="AR206" s="12">
        <v>200000</v>
      </c>
      <c r="AU206" s="12">
        <v>9.4499999999999993</v>
      </c>
      <c r="AV206" s="12" t="s">
        <v>249</v>
      </c>
      <c r="AW206" s="12" t="s">
        <v>250</v>
      </c>
      <c r="AX206" s="12" t="s">
        <v>255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</row>
    <row r="207" spans="1:56" hidden="1" x14ac:dyDescent="0.25">
      <c r="A207" s="12" t="s">
        <v>240</v>
      </c>
      <c r="B207" s="12" t="s">
        <v>756</v>
      </c>
      <c r="C207" s="12" t="s">
        <v>757</v>
      </c>
      <c r="D207" s="12" t="s">
        <v>322</v>
      </c>
      <c r="E207" s="12">
        <v>105.88235</v>
      </c>
      <c r="F207" s="12" t="s">
        <v>758</v>
      </c>
      <c r="G207" s="12" t="s">
        <v>759</v>
      </c>
      <c r="H207" s="12" t="s">
        <v>246</v>
      </c>
      <c r="I207" s="12" t="s">
        <v>247</v>
      </c>
      <c r="J207" s="12" t="s">
        <v>248</v>
      </c>
      <c r="K207" s="12">
        <v>330000</v>
      </c>
      <c r="N207" s="12">
        <v>105.88235</v>
      </c>
      <c r="O207" s="12" t="s">
        <v>249</v>
      </c>
      <c r="P207" s="12" t="s">
        <v>250</v>
      </c>
      <c r="Q207" s="12" t="s">
        <v>760</v>
      </c>
      <c r="R207" s="12">
        <v>70320.183512189586</v>
      </c>
      <c r="S207" s="12">
        <v>70320.183512189586</v>
      </c>
      <c r="T207" s="12">
        <v>7445.6664899999996</v>
      </c>
      <c r="U207" s="12">
        <v>76.506526115770583</v>
      </c>
      <c r="V207" s="12">
        <v>76.506526115770583</v>
      </c>
      <c r="W207" s="12">
        <v>55.15</v>
      </c>
      <c r="X207" s="12">
        <v>55.15</v>
      </c>
      <c r="Y207" s="12" t="s">
        <v>256</v>
      </c>
      <c r="Z207" s="12" t="s">
        <v>257</v>
      </c>
      <c r="AA207" s="12" t="s">
        <v>258</v>
      </c>
      <c r="AB207" s="12">
        <v>200000</v>
      </c>
      <c r="AE207" s="12">
        <v>90</v>
      </c>
      <c r="AF207" s="12" t="s">
        <v>249</v>
      </c>
      <c r="AG207" s="12" t="s">
        <v>250</v>
      </c>
      <c r="AH207" s="12" t="s">
        <v>255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2">
        <v>0</v>
      </c>
    </row>
    <row r="208" spans="1:56" hidden="1" x14ac:dyDescent="0.25">
      <c r="A208" s="12" t="s">
        <v>240</v>
      </c>
      <c r="B208" s="12" t="s">
        <v>761</v>
      </c>
      <c r="C208" s="12" t="s">
        <v>762</v>
      </c>
      <c r="D208" s="12" t="s">
        <v>332</v>
      </c>
      <c r="E208" s="12">
        <v>78.803529999999995</v>
      </c>
      <c r="F208" s="12" t="s">
        <v>763</v>
      </c>
      <c r="G208" s="12" t="s">
        <v>764</v>
      </c>
      <c r="H208" s="12" t="s">
        <v>246</v>
      </c>
      <c r="I208" s="12" t="s">
        <v>247</v>
      </c>
      <c r="J208" s="12" t="s">
        <v>248</v>
      </c>
      <c r="K208" s="12">
        <v>330000</v>
      </c>
      <c r="N208" s="12">
        <v>78.803529999999995</v>
      </c>
      <c r="O208" s="12" t="s">
        <v>249</v>
      </c>
      <c r="P208" s="12" t="s">
        <v>250</v>
      </c>
      <c r="Q208" s="12" t="s">
        <v>765</v>
      </c>
      <c r="R208" s="12">
        <v>131439.05088754359</v>
      </c>
      <c r="S208" s="12">
        <v>131439.05088754359</v>
      </c>
      <c r="T208" s="12">
        <v>10357.86111</v>
      </c>
      <c r="U208" s="12">
        <v>144.3082666703506</v>
      </c>
      <c r="V208" s="12">
        <v>144.3082666703506</v>
      </c>
      <c r="W208" s="12">
        <v>54.65</v>
      </c>
      <c r="X208" s="12">
        <v>54.65</v>
      </c>
      <c r="Y208" s="12" t="s">
        <v>252</v>
      </c>
      <c r="Z208" s="12" t="s">
        <v>253</v>
      </c>
      <c r="AA208" s="12" t="s">
        <v>254</v>
      </c>
      <c r="AB208" s="12">
        <v>130000</v>
      </c>
      <c r="AE208" s="12">
        <v>66.983000000000004</v>
      </c>
      <c r="AF208" s="12" t="s">
        <v>249</v>
      </c>
      <c r="AG208" s="12" t="s">
        <v>250</v>
      </c>
      <c r="AH208" s="12" t="s">
        <v>255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2">
        <v>0</v>
      </c>
      <c r="AO208" s="12" t="s">
        <v>256</v>
      </c>
      <c r="AP208" s="12" t="s">
        <v>257</v>
      </c>
      <c r="AQ208" s="12" t="s">
        <v>258</v>
      </c>
      <c r="AR208" s="12">
        <v>200000</v>
      </c>
      <c r="AU208" s="12">
        <v>10.04745</v>
      </c>
      <c r="AV208" s="12" t="s">
        <v>249</v>
      </c>
      <c r="AW208" s="12" t="s">
        <v>250</v>
      </c>
      <c r="AX208" s="12" t="s">
        <v>255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</row>
    <row r="209" spans="1:56" hidden="1" x14ac:dyDescent="0.25">
      <c r="A209" s="12" t="s">
        <v>240</v>
      </c>
      <c r="B209" s="12" t="s">
        <v>761</v>
      </c>
      <c r="C209" s="12" t="s">
        <v>762</v>
      </c>
      <c r="D209" s="12" t="s">
        <v>332</v>
      </c>
      <c r="E209" s="12">
        <v>112.57647</v>
      </c>
      <c r="F209" s="12" t="s">
        <v>763</v>
      </c>
      <c r="G209" s="12" t="s">
        <v>764</v>
      </c>
      <c r="H209" s="12" t="s">
        <v>246</v>
      </c>
      <c r="I209" s="12" t="s">
        <v>247</v>
      </c>
      <c r="J209" s="12" t="s">
        <v>248</v>
      </c>
      <c r="K209" s="12">
        <v>330000</v>
      </c>
      <c r="N209" s="12">
        <v>112.57647</v>
      </c>
      <c r="O209" s="12" t="s">
        <v>249</v>
      </c>
      <c r="P209" s="12" t="s">
        <v>250</v>
      </c>
      <c r="Q209" s="12" t="s">
        <v>765</v>
      </c>
      <c r="R209" s="12">
        <v>131439.05088754359</v>
      </c>
      <c r="S209" s="12">
        <v>131439.05088754359</v>
      </c>
      <c r="T209" s="12">
        <v>14796.944450000001</v>
      </c>
      <c r="U209" s="12">
        <v>144.3082666703506</v>
      </c>
      <c r="V209" s="12">
        <v>144.3082666703506</v>
      </c>
      <c r="W209" s="12">
        <v>54.65</v>
      </c>
      <c r="X209" s="12">
        <v>54.65</v>
      </c>
      <c r="Y209" s="12" t="s">
        <v>256</v>
      </c>
      <c r="Z209" s="12" t="s">
        <v>257</v>
      </c>
      <c r="AA209" s="12" t="s">
        <v>258</v>
      </c>
      <c r="AB209" s="12">
        <v>200000</v>
      </c>
      <c r="AE209" s="12">
        <v>95.69</v>
      </c>
      <c r="AF209" s="12" t="s">
        <v>249</v>
      </c>
      <c r="AG209" s="12" t="s">
        <v>250</v>
      </c>
      <c r="AH209" s="12" t="s">
        <v>255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2">
        <v>0</v>
      </c>
    </row>
    <row r="210" spans="1:56" hidden="1" x14ac:dyDescent="0.25">
      <c r="A210" s="12" t="s">
        <v>240</v>
      </c>
      <c r="B210" s="12" t="s">
        <v>766</v>
      </c>
      <c r="C210" s="12" t="s">
        <v>767</v>
      </c>
      <c r="D210" s="12" t="s">
        <v>332</v>
      </c>
      <c r="E210" s="12">
        <v>327.24588</v>
      </c>
      <c r="F210" s="12" t="s">
        <v>768</v>
      </c>
      <c r="G210" s="12" t="s">
        <v>769</v>
      </c>
      <c r="H210" s="12" t="s">
        <v>246</v>
      </c>
      <c r="I210" s="12" t="s">
        <v>247</v>
      </c>
      <c r="J210" s="12" t="s">
        <v>248</v>
      </c>
      <c r="K210" s="12">
        <v>330000</v>
      </c>
      <c r="N210" s="12">
        <v>327.24588</v>
      </c>
      <c r="O210" s="12" t="s">
        <v>249</v>
      </c>
      <c r="P210" s="12" t="s">
        <v>250</v>
      </c>
      <c r="Q210" s="12" t="s">
        <v>770</v>
      </c>
      <c r="R210" s="12">
        <v>113499.432592212</v>
      </c>
      <c r="S210" s="12">
        <v>113499.432592212</v>
      </c>
      <c r="T210" s="12">
        <v>37142.221969999999</v>
      </c>
      <c r="U210" s="12">
        <v>130.08114941042751</v>
      </c>
      <c r="V210" s="12">
        <v>130.08114941042751</v>
      </c>
      <c r="W210" s="12">
        <v>52.35</v>
      </c>
      <c r="X210" s="12">
        <v>52.35</v>
      </c>
      <c r="Y210" s="12" t="s">
        <v>252</v>
      </c>
      <c r="Z210" s="12" t="s">
        <v>253</v>
      </c>
      <c r="AA210" s="12" t="s">
        <v>254</v>
      </c>
      <c r="AB210" s="12">
        <v>130000</v>
      </c>
      <c r="AE210" s="12">
        <v>278.15899999999999</v>
      </c>
      <c r="AF210" s="12" t="s">
        <v>249</v>
      </c>
      <c r="AG210" s="12" t="s">
        <v>250</v>
      </c>
      <c r="AH210" s="12" t="s">
        <v>255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2">
        <v>0</v>
      </c>
      <c r="AO210" s="12" t="s">
        <v>256</v>
      </c>
      <c r="AP210" s="12" t="s">
        <v>257</v>
      </c>
      <c r="AQ210" s="12" t="s">
        <v>258</v>
      </c>
      <c r="AR210" s="12">
        <v>200000</v>
      </c>
      <c r="AU210" s="12">
        <v>41.723849999999999</v>
      </c>
      <c r="AV210" s="12" t="s">
        <v>249</v>
      </c>
      <c r="AW210" s="12" t="s">
        <v>250</v>
      </c>
      <c r="AX210" s="12" t="s">
        <v>255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</row>
    <row r="211" spans="1:56" hidden="1" x14ac:dyDescent="0.25">
      <c r="A211" s="12" t="s">
        <v>240</v>
      </c>
      <c r="B211" s="12" t="s">
        <v>766</v>
      </c>
      <c r="C211" s="12" t="s">
        <v>767</v>
      </c>
      <c r="D211" s="12" t="s">
        <v>332</v>
      </c>
      <c r="E211" s="12">
        <v>467.49412000000001</v>
      </c>
      <c r="F211" s="12" t="s">
        <v>768</v>
      </c>
      <c r="G211" s="12" t="s">
        <v>769</v>
      </c>
      <c r="H211" s="12" t="s">
        <v>246</v>
      </c>
      <c r="I211" s="12" t="s">
        <v>247</v>
      </c>
      <c r="J211" s="12" t="s">
        <v>248</v>
      </c>
      <c r="K211" s="12">
        <v>330000</v>
      </c>
      <c r="N211" s="12">
        <v>467.49412000000001</v>
      </c>
      <c r="O211" s="12" t="s">
        <v>249</v>
      </c>
      <c r="P211" s="12" t="s">
        <v>250</v>
      </c>
      <c r="Q211" s="12" t="s">
        <v>770</v>
      </c>
      <c r="R211" s="12">
        <v>113499.432592212</v>
      </c>
      <c r="S211" s="12">
        <v>113499.432592212</v>
      </c>
      <c r="T211" s="12">
        <v>53060.317089999997</v>
      </c>
      <c r="U211" s="12">
        <v>130.08114941042751</v>
      </c>
      <c r="V211" s="12">
        <v>130.08114941042751</v>
      </c>
      <c r="W211" s="12">
        <v>52.35</v>
      </c>
      <c r="X211" s="12">
        <v>52.35</v>
      </c>
      <c r="Y211" s="12" t="s">
        <v>256</v>
      </c>
      <c r="Z211" s="12" t="s">
        <v>257</v>
      </c>
      <c r="AA211" s="12" t="s">
        <v>258</v>
      </c>
      <c r="AB211" s="12">
        <v>200000</v>
      </c>
      <c r="AE211" s="12">
        <v>397.37</v>
      </c>
      <c r="AF211" s="12" t="s">
        <v>249</v>
      </c>
      <c r="AG211" s="12" t="s">
        <v>250</v>
      </c>
      <c r="AH211" s="12" t="s">
        <v>255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2">
        <v>0</v>
      </c>
    </row>
    <row r="212" spans="1:56" hidden="1" x14ac:dyDescent="0.25">
      <c r="A212" s="12" t="s">
        <v>240</v>
      </c>
      <c r="B212" s="12" t="s">
        <v>771</v>
      </c>
      <c r="C212" s="12" t="s">
        <v>772</v>
      </c>
      <c r="D212" s="12" t="s">
        <v>386</v>
      </c>
      <c r="E212" s="12">
        <v>145.30352999999999</v>
      </c>
      <c r="F212" s="12" t="s">
        <v>773</v>
      </c>
      <c r="G212" s="12" t="s">
        <v>774</v>
      </c>
      <c r="H212" s="12" t="s">
        <v>246</v>
      </c>
      <c r="I212" s="12" t="s">
        <v>247</v>
      </c>
      <c r="J212" s="12" t="s">
        <v>248</v>
      </c>
      <c r="K212" s="12">
        <v>330000</v>
      </c>
      <c r="N212" s="12">
        <v>145.30352999999999</v>
      </c>
      <c r="O212" s="12" t="s">
        <v>249</v>
      </c>
      <c r="P212" s="12" t="s">
        <v>250</v>
      </c>
      <c r="Q212" s="12" t="s">
        <v>775</v>
      </c>
      <c r="R212" s="12">
        <v>90577.70392507936</v>
      </c>
      <c r="S212" s="12">
        <v>90577.70392507936</v>
      </c>
      <c r="T212" s="12">
        <v>13161.26007</v>
      </c>
      <c r="U212" s="12">
        <v>87.851154944547346</v>
      </c>
      <c r="V212" s="12">
        <v>87.851154944547346</v>
      </c>
      <c r="W212" s="12">
        <v>61.86</v>
      </c>
      <c r="X212" s="12">
        <v>61.86</v>
      </c>
      <c r="Y212" s="12" t="s">
        <v>252</v>
      </c>
      <c r="Z212" s="12" t="s">
        <v>253</v>
      </c>
      <c r="AA212" s="12" t="s">
        <v>254</v>
      </c>
      <c r="AB212" s="12">
        <v>130000</v>
      </c>
      <c r="AE212" s="12">
        <v>123.508</v>
      </c>
      <c r="AF212" s="12" t="s">
        <v>249</v>
      </c>
      <c r="AG212" s="12" t="s">
        <v>250</v>
      </c>
      <c r="AH212" s="12" t="s">
        <v>255</v>
      </c>
      <c r="AI212" s="12">
        <v>0</v>
      </c>
      <c r="AJ212" s="12">
        <v>0</v>
      </c>
      <c r="AK212" s="12">
        <v>0</v>
      </c>
      <c r="AL212" s="12">
        <v>0</v>
      </c>
      <c r="AM212" s="12">
        <v>0</v>
      </c>
      <c r="AN212" s="12">
        <v>0</v>
      </c>
      <c r="AO212" s="12" t="s">
        <v>256</v>
      </c>
      <c r="AP212" s="12" t="s">
        <v>257</v>
      </c>
      <c r="AQ212" s="12" t="s">
        <v>258</v>
      </c>
      <c r="AR212" s="12">
        <v>200000</v>
      </c>
      <c r="AU212" s="12">
        <v>18.526199999999999</v>
      </c>
      <c r="AV212" s="12" t="s">
        <v>249</v>
      </c>
      <c r="AW212" s="12" t="s">
        <v>250</v>
      </c>
      <c r="AX212" s="12" t="s">
        <v>255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</row>
    <row r="213" spans="1:56" hidden="1" x14ac:dyDescent="0.25">
      <c r="A213" s="12" t="s">
        <v>240</v>
      </c>
      <c r="B213" s="12" t="s">
        <v>771</v>
      </c>
      <c r="C213" s="12" t="s">
        <v>772</v>
      </c>
      <c r="D213" s="12" t="s">
        <v>386</v>
      </c>
      <c r="E213" s="12">
        <v>207.57647</v>
      </c>
      <c r="F213" s="12" t="s">
        <v>773</v>
      </c>
      <c r="G213" s="12" t="s">
        <v>774</v>
      </c>
      <c r="H213" s="12" t="s">
        <v>246</v>
      </c>
      <c r="I213" s="12" t="s">
        <v>247</v>
      </c>
      <c r="J213" s="12" t="s">
        <v>248</v>
      </c>
      <c r="K213" s="12">
        <v>330000</v>
      </c>
      <c r="N213" s="12">
        <v>207.57647</v>
      </c>
      <c r="O213" s="12" t="s">
        <v>249</v>
      </c>
      <c r="P213" s="12" t="s">
        <v>250</v>
      </c>
      <c r="Q213" s="12" t="s">
        <v>775</v>
      </c>
      <c r="R213" s="12">
        <v>90577.70392507936</v>
      </c>
      <c r="S213" s="12">
        <v>90577.70392507936</v>
      </c>
      <c r="T213" s="12">
        <v>18801.800090000001</v>
      </c>
      <c r="U213" s="12">
        <v>87.851154944547346</v>
      </c>
      <c r="V213" s="12">
        <v>87.851154944547346</v>
      </c>
      <c r="W213" s="12">
        <v>61.86</v>
      </c>
      <c r="X213" s="12">
        <v>61.86</v>
      </c>
      <c r="Y213" s="12" t="s">
        <v>256</v>
      </c>
      <c r="Z213" s="12" t="s">
        <v>257</v>
      </c>
      <c r="AA213" s="12" t="s">
        <v>258</v>
      </c>
      <c r="AB213" s="12">
        <v>200000</v>
      </c>
      <c r="AE213" s="12">
        <v>176.44</v>
      </c>
      <c r="AF213" s="12" t="s">
        <v>249</v>
      </c>
      <c r="AG213" s="12" t="s">
        <v>250</v>
      </c>
      <c r="AH213" s="12" t="s">
        <v>255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2">
        <v>0</v>
      </c>
    </row>
    <row r="214" spans="1:56" hidden="1" x14ac:dyDescent="0.25">
      <c r="A214" s="12" t="s">
        <v>240</v>
      </c>
      <c r="B214" s="12" t="s">
        <v>776</v>
      </c>
      <c r="C214" s="12" t="s">
        <v>777</v>
      </c>
      <c r="D214" s="12" t="s">
        <v>424</v>
      </c>
      <c r="E214" s="12">
        <v>63.638240000000003</v>
      </c>
      <c r="F214" s="12" t="s">
        <v>778</v>
      </c>
      <c r="G214" s="12" t="s">
        <v>779</v>
      </c>
      <c r="H214" s="12" t="s">
        <v>246</v>
      </c>
      <c r="I214" s="12" t="s">
        <v>247</v>
      </c>
      <c r="J214" s="12" t="s">
        <v>248</v>
      </c>
      <c r="K214" s="12">
        <v>330000</v>
      </c>
      <c r="N214" s="12">
        <v>63.638240000000003</v>
      </c>
      <c r="O214" s="12" t="s">
        <v>249</v>
      </c>
      <c r="P214" s="12" t="s">
        <v>250</v>
      </c>
      <c r="Q214" s="12" t="s">
        <v>780</v>
      </c>
      <c r="R214" s="12">
        <v>146951.41058648701</v>
      </c>
      <c r="S214" s="12">
        <v>146951.41058648701</v>
      </c>
      <c r="T214" s="12">
        <v>9351.7284500000005</v>
      </c>
      <c r="U214" s="12">
        <v>144.79896889106149</v>
      </c>
      <c r="V214" s="12">
        <v>144.79896889106149</v>
      </c>
      <c r="W214" s="12">
        <v>60.89</v>
      </c>
      <c r="X214" s="12">
        <v>60.89</v>
      </c>
      <c r="Y214" s="12" t="s">
        <v>252</v>
      </c>
      <c r="Z214" s="12" t="s">
        <v>253</v>
      </c>
      <c r="AA214" s="12" t="s">
        <v>254</v>
      </c>
      <c r="AB214" s="12">
        <v>130000</v>
      </c>
      <c r="AE214" s="12">
        <v>54.092500000000001</v>
      </c>
      <c r="AF214" s="12" t="s">
        <v>249</v>
      </c>
      <c r="AG214" s="12" t="s">
        <v>250</v>
      </c>
      <c r="AH214" s="12" t="s">
        <v>255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0</v>
      </c>
      <c r="AO214" s="12" t="s">
        <v>256</v>
      </c>
      <c r="AP214" s="12" t="s">
        <v>257</v>
      </c>
      <c r="AQ214" s="12" t="s">
        <v>258</v>
      </c>
      <c r="AR214" s="12">
        <v>200000</v>
      </c>
      <c r="AU214" s="12">
        <v>8.11388</v>
      </c>
      <c r="AV214" s="12" t="s">
        <v>249</v>
      </c>
      <c r="AW214" s="12" t="s">
        <v>250</v>
      </c>
      <c r="AX214" s="12" t="s">
        <v>255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</row>
    <row r="215" spans="1:56" hidden="1" x14ac:dyDescent="0.25">
      <c r="A215" s="12" t="s">
        <v>240</v>
      </c>
      <c r="B215" s="12" t="s">
        <v>776</v>
      </c>
      <c r="C215" s="12" t="s">
        <v>777</v>
      </c>
      <c r="D215" s="12" t="s">
        <v>424</v>
      </c>
      <c r="E215" s="12">
        <v>90.911760000000001</v>
      </c>
      <c r="F215" s="12" t="s">
        <v>778</v>
      </c>
      <c r="G215" s="12" t="s">
        <v>779</v>
      </c>
      <c r="H215" s="12" t="s">
        <v>246</v>
      </c>
      <c r="I215" s="12" t="s">
        <v>247</v>
      </c>
      <c r="J215" s="12" t="s">
        <v>248</v>
      </c>
      <c r="K215" s="12">
        <v>330000</v>
      </c>
      <c r="N215" s="12">
        <v>90.911760000000001</v>
      </c>
      <c r="O215" s="12" t="s">
        <v>249</v>
      </c>
      <c r="P215" s="12" t="s">
        <v>250</v>
      </c>
      <c r="Q215" s="12" t="s">
        <v>780</v>
      </c>
      <c r="R215" s="12">
        <v>146951.41058648701</v>
      </c>
      <c r="S215" s="12">
        <v>146951.41058648701</v>
      </c>
      <c r="T215" s="12">
        <v>13359.612059999999</v>
      </c>
      <c r="U215" s="12">
        <v>144.79896889106149</v>
      </c>
      <c r="V215" s="12">
        <v>144.79896889106149</v>
      </c>
      <c r="W215" s="12">
        <v>60.89</v>
      </c>
      <c r="X215" s="12">
        <v>60.89</v>
      </c>
      <c r="Y215" s="12" t="s">
        <v>256</v>
      </c>
      <c r="Z215" s="12" t="s">
        <v>257</v>
      </c>
      <c r="AA215" s="12" t="s">
        <v>258</v>
      </c>
      <c r="AB215" s="12">
        <v>200000</v>
      </c>
      <c r="AE215" s="12">
        <v>77.275000000000006</v>
      </c>
      <c r="AF215" s="12" t="s">
        <v>249</v>
      </c>
      <c r="AG215" s="12" t="s">
        <v>250</v>
      </c>
      <c r="AH215" s="12" t="s">
        <v>255</v>
      </c>
      <c r="AI215" s="12">
        <v>0</v>
      </c>
      <c r="AJ215" s="12">
        <v>0</v>
      </c>
      <c r="AK215" s="12">
        <v>0</v>
      </c>
      <c r="AL215" s="12">
        <v>0</v>
      </c>
      <c r="AM215" s="12">
        <v>0</v>
      </c>
      <c r="AN215" s="12">
        <v>0</v>
      </c>
    </row>
    <row r="216" spans="1:56" hidden="1" x14ac:dyDescent="0.25">
      <c r="A216" s="12" t="s">
        <v>240</v>
      </c>
      <c r="B216" s="12" t="s">
        <v>781</v>
      </c>
      <c r="C216" s="12" t="s">
        <v>782</v>
      </c>
      <c r="D216" s="12" t="s">
        <v>338</v>
      </c>
      <c r="E216" s="12">
        <v>50.218820000000001</v>
      </c>
      <c r="F216" s="12" t="s">
        <v>783</v>
      </c>
      <c r="G216" s="12" t="s">
        <v>784</v>
      </c>
      <c r="H216" s="12" t="s">
        <v>246</v>
      </c>
      <c r="I216" s="12" t="s">
        <v>247</v>
      </c>
      <c r="J216" s="12" t="s">
        <v>248</v>
      </c>
      <c r="K216" s="12">
        <v>330000</v>
      </c>
      <c r="N216" s="12">
        <v>50.218820000000001</v>
      </c>
      <c r="O216" s="12" t="s">
        <v>249</v>
      </c>
      <c r="P216" s="12" t="s">
        <v>250</v>
      </c>
      <c r="Q216" s="12" t="s">
        <v>785</v>
      </c>
      <c r="R216" s="12">
        <v>185243.12010299909</v>
      </c>
      <c r="S216" s="12">
        <v>185243.12010299909</v>
      </c>
      <c r="T216" s="12">
        <v>9302.6915599999993</v>
      </c>
      <c r="U216" s="12">
        <v>192.2602354051601</v>
      </c>
      <c r="V216" s="12">
        <v>192.2602354051601</v>
      </c>
      <c r="W216" s="12">
        <v>57.81</v>
      </c>
      <c r="X216" s="12">
        <v>57.81</v>
      </c>
      <c r="Y216" s="12" t="s">
        <v>252</v>
      </c>
      <c r="Z216" s="12" t="s">
        <v>253</v>
      </c>
      <c r="AA216" s="12" t="s">
        <v>254</v>
      </c>
      <c r="AB216" s="12">
        <v>130000</v>
      </c>
      <c r="AE216" s="12">
        <v>42.686</v>
      </c>
      <c r="AF216" s="12" t="s">
        <v>249</v>
      </c>
      <c r="AG216" s="12" t="s">
        <v>250</v>
      </c>
      <c r="AH216" s="12" t="s">
        <v>255</v>
      </c>
      <c r="AI216" s="12">
        <v>0</v>
      </c>
      <c r="AJ216" s="12">
        <v>0</v>
      </c>
      <c r="AK216" s="12">
        <v>0</v>
      </c>
      <c r="AL216" s="12">
        <v>0</v>
      </c>
      <c r="AM216" s="12">
        <v>0</v>
      </c>
      <c r="AN216" s="12">
        <v>0</v>
      </c>
      <c r="AO216" s="12" t="s">
        <v>256</v>
      </c>
      <c r="AP216" s="12" t="s">
        <v>257</v>
      </c>
      <c r="AQ216" s="12" t="s">
        <v>258</v>
      </c>
      <c r="AR216" s="12">
        <v>200000</v>
      </c>
      <c r="AU216" s="12">
        <v>6.4028999999999998</v>
      </c>
      <c r="AV216" s="12" t="s">
        <v>249</v>
      </c>
      <c r="AW216" s="12" t="s">
        <v>250</v>
      </c>
      <c r="AX216" s="12" t="s">
        <v>255</v>
      </c>
      <c r="AY216" s="12">
        <v>0</v>
      </c>
      <c r="AZ216" s="12">
        <v>0</v>
      </c>
      <c r="BA216" s="12">
        <v>0</v>
      </c>
      <c r="BB216" s="12">
        <v>0</v>
      </c>
      <c r="BC216" s="12">
        <v>0</v>
      </c>
      <c r="BD216" s="12">
        <v>0</v>
      </c>
    </row>
    <row r="217" spans="1:56" hidden="1" x14ac:dyDescent="0.25">
      <c r="A217" s="12" t="s">
        <v>240</v>
      </c>
      <c r="B217" s="12" t="s">
        <v>781</v>
      </c>
      <c r="C217" s="12" t="s">
        <v>782</v>
      </c>
      <c r="D217" s="12" t="s">
        <v>338</v>
      </c>
      <c r="E217" s="12">
        <v>71.74118</v>
      </c>
      <c r="F217" s="12" t="s">
        <v>783</v>
      </c>
      <c r="G217" s="12" t="s">
        <v>784</v>
      </c>
      <c r="H217" s="12" t="s">
        <v>246</v>
      </c>
      <c r="I217" s="12" t="s">
        <v>247</v>
      </c>
      <c r="J217" s="12" t="s">
        <v>248</v>
      </c>
      <c r="K217" s="12">
        <v>330000</v>
      </c>
      <c r="N217" s="12">
        <v>71.74118</v>
      </c>
      <c r="O217" s="12" t="s">
        <v>249</v>
      </c>
      <c r="P217" s="12" t="s">
        <v>250</v>
      </c>
      <c r="Q217" s="12" t="s">
        <v>785</v>
      </c>
      <c r="R217" s="12">
        <v>185243.12010299909</v>
      </c>
      <c r="S217" s="12">
        <v>185243.12010299909</v>
      </c>
      <c r="T217" s="12">
        <v>13289.559370000001</v>
      </c>
      <c r="U217" s="12">
        <v>192.2602354051601</v>
      </c>
      <c r="V217" s="12">
        <v>192.2602354051601</v>
      </c>
      <c r="W217" s="12">
        <v>57.81</v>
      </c>
      <c r="X217" s="12">
        <v>57.81</v>
      </c>
      <c r="Y217" s="12" t="s">
        <v>256</v>
      </c>
      <c r="Z217" s="12" t="s">
        <v>257</v>
      </c>
      <c r="AA217" s="12" t="s">
        <v>258</v>
      </c>
      <c r="AB217" s="12">
        <v>200000</v>
      </c>
      <c r="AE217" s="12">
        <v>60.98</v>
      </c>
      <c r="AF217" s="12" t="s">
        <v>249</v>
      </c>
      <c r="AG217" s="12" t="s">
        <v>250</v>
      </c>
      <c r="AH217" s="12" t="s">
        <v>255</v>
      </c>
      <c r="AI217" s="12">
        <v>0</v>
      </c>
      <c r="AJ217" s="12">
        <v>0</v>
      </c>
      <c r="AK217" s="12">
        <v>0</v>
      </c>
      <c r="AL217" s="12">
        <v>0</v>
      </c>
      <c r="AM217" s="12">
        <v>0</v>
      </c>
      <c r="AN217" s="12">
        <v>0</v>
      </c>
    </row>
    <row r="218" spans="1:56" hidden="1" x14ac:dyDescent="0.25">
      <c r="A218" s="12" t="s">
        <v>240</v>
      </c>
      <c r="B218" s="12" t="s">
        <v>786</v>
      </c>
      <c r="C218" s="12" t="s">
        <v>787</v>
      </c>
      <c r="D218" s="12" t="s">
        <v>392</v>
      </c>
      <c r="E218" s="12">
        <v>116.91647</v>
      </c>
      <c r="F218" s="12" t="s">
        <v>788</v>
      </c>
      <c r="G218" s="12" t="s">
        <v>789</v>
      </c>
      <c r="H218" s="12" t="s">
        <v>246</v>
      </c>
      <c r="I218" s="12" t="s">
        <v>247</v>
      </c>
      <c r="J218" s="12" t="s">
        <v>248</v>
      </c>
      <c r="K218" s="12">
        <v>330000</v>
      </c>
      <c r="N218" s="12">
        <v>116.91647</v>
      </c>
      <c r="O218" s="12" t="s">
        <v>249</v>
      </c>
      <c r="P218" s="12" t="s">
        <v>250</v>
      </c>
      <c r="Q218" s="12" t="s">
        <v>790</v>
      </c>
      <c r="R218" s="12">
        <v>72036.871479234891</v>
      </c>
      <c r="S218" s="12">
        <v>72036.871479234891</v>
      </c>
      <c r="T218" s="12">
        <v>8422.2967700000008</v>
      </c>
      <c r="U218" s="12">
        <v>70.066688400507218</v>
      </c>
      <c r="V218" s="12">
        <v>70.066688400507218</v>
      </c>
      <c r="W218" s="12">
        <v>61.69</v>
      </c>
      <c r="X218" s="12">
        <v>61.69</v>
      </c>
      <c r="Y218" s="12" t="s">
        <v>252</v>
      </c>
      <c r="Z218" s="12" t="s">
        <v>253</v>
      </c>
      <c r="AA218" s="12" t="s">
        <v>254</v>
      </c>
      <c r="AB218" s="12">
        <v>130000</v>
      </c>
      <c r="AE218" s="12">
        <v>99.379000000000005</v>
      </c>
      <c r="AF218" s="12" t="s">
        <v>249</v>
      </c>
      <c r="AG218" s="12" t="s">
        <v>250</v>
      </c>
      <c r="AH218" s="12" t="s">
        <v>255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2">
        <v>0</v>
      </c>
      <c r="AO218" s="12" t="s">
        <v>256</v>
      </c>
      <c r="AP218" s="12" t="s">
        <v>257</v>
      </c>
      <c r="AQ218" s="12" t="s">
        <v>258</v>
      </c>
      <c r="AR218" s="12">
        <v>200000</v>
      </c>
      <c r="AU218" s="12">
        <v>14.90685</v>
      </c>
      <c r="AV218" s="12" t="s">
        <v>249</v>
      </c>
      <c r="AW218" s="12" t="s">
        <v>250</v>
      </c>
      <c r="AX218" s="12" t="s">
        <v>255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</row>
    <row r="219" spans="1:56" hidden="1" x14ac:dyDescent="0.25">
      <c r="A219" s="12" t="s">
        <v>240</v>
      </c>
      <c r="B219" s="12" t="s">
        <v>786</v>
      </c>
      <c r="C219" s="12" t="s">
        <v>787</v>
      </c>
      <c r="D219" s="12" t="s">
        <v>392</v>
      </c>
      <c r="E219" s="12">
        <v>167.02352999999999</v>
      </c>
      <c r="F219" s="12" t="s">
        <v>788</v>
      </c>
      <c r="G219" s="12" t="s">
        <v>789</v>
      </c>
      <c r="H219" s="12" t="s">
        <v>246</v>
      </c>
      <c r="I219" s="12" t="s">
        <v>247</v>
      </c>
      <c r="J219" s="12" t="s">
        <v>248</v>
      </c>
      <c r="K219" s="12">
        <v>330000</v>
      </c>
      <c r="N219" s="12">
        <v>167.02352999999999</v>
      </c>
      <c r="O219" s="12" t="s">
        <v>249</v>
      </c>
      <c r="P219" s="12" t="s">
        <v>250</v>
      </c>
      <c r="Q219" s="12" t="s">
        <v>790</v>
      </c>
      <c r="R219" s="12">
        <v>72036.871479234891</v>
      </c>
      <c r="S219" s="12">
        <v>72036.871479234891</v>
      </c>
      <c r="T219" s="12">
        <v>12031.85252</v>
      </c>
      <c r="U219" s="12">
        <v>70.066688400507218</v>
      </c>
      <c r="V219" s="12">
        <v>70.066688400507218</v>
      </c>
      <c r="W219" s="12">
        <v>61.69</v>
      </c>
      <c r="X219" s="12">
        <v>61.69</v>
      </c>
      <c r="Y219" s="12" t="s">
        <v>256</v>
      </c>
      <c r="Z219" s="12" t="s">
        <v>257</v>
      </c>
      <c r="AA219" s="12" t="s">
        <v>258</v>
      </c>
      <c r="AB219" s="12">
        <v>200000</v>
      </c>
      <c r="AE219" s="12">
        <v>141.97</v>
      </c>
      <c r="AF219" s="12" t="s">
        <v>249</v>
      </c>
      <c r="AG219" s="12" t="s">
        <v>250</v>
      </c>
      <c r="AH219" s="12" t="s">
        <v>255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</row>
    <row r="220" spans="1:56" hidden="1" x14ac:dyDescent="0.25">
      <c r="A220" s="12" t="s">
        <v>240</v>
      </c>
      <c r="B220" s="12" t="s">
        <v>791</v>
      </c>
      <c r="C220" s="12" t="s">
        <v>792</v>
      </c>
      <c r="D220" s="12" t="s">
        <v>283</v>
      </c>
      <c r="E220" s="12">
        <v>91.251180000000005</v>
      </c>
      <c r="F220" s="12" t="s">
        <v>793</v>
      </c>
      <c r="G220" s="12" t="s">
        <v>794</v>
      </c>
      <c r="H220" s="12" t="s">
        <v>246</v>
      </c>
      <c r="I220" s="12" t="s">
        <v>247</v>
      </c>
      <c r="J220" s="12" t="s">
        <v>248</v>
      </c>
      <c r="K220" s="12">
        <v>330000</v>
      </c>
      <c r="N220" s="12">
        <v>91.251180000000005</v>
      </c>
      <c r="O220" s="12" t="s">
        <v>249</v>
      </c>
      <c r="P220" s="12" t="s">
        <v>250</v>
      </c>
      <c r="Q220" s="12" t="s">
        <v>795</v>
      </c>
      <c r="R220" s="12">
        <v>163341.87573850091</v>
      </c>
      <c r="S220" s="12">
        <v>163341.87573850091</v>
      </c>
      <c r="T220" s="12">
        <v>14905.13833</v>
      </c>
      <c r="U220" s="12">
        <v>172.99511990423721</v>
      </c>
      <c r="V220" s="12">
        <v>172.99511990423721</v>
      </c>
      <c r="W220" s="12">
        <v>56.65</v>
      </c>
      <c r="X220" s="12">
        <v>56.65</v>
      </c>
      <c r="Y220" s="12" t="s">
        <v>252</v>
      </c>
      <c r="Z220" s="12" t="s">
        <v>253</v>
      </c>
      <c r="AA220" s="12" t="s">
        <v>254</v>
      </c>
      <c r="AB220" s="12">
        <v>130000</v>
      </c>
      <c r="AE220" s="12">
        <v>77.563500000000005</v>
      </c>
      <c r="AF220" s="12" t="s">
        <v>249</v>
      </c>
      <c r="AG220" s="12" t="s">
        <v>250</v>
      </c>
      <c r="AH220" s="12" t="s">
        <v>255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 t="s">
        <v>256</v>
      </c>
      <c r="AP220" s="12" t="s">
        <v>257</v>
      </c>
      <c r="AQ220" s="12" t="s">
        <v>258</v>
      </c>
      <c r="AR220" s="12">
        <v>200000</v>
      </c>
      <c r="AU220" s="12">
        <v>11.63453</v>
      </c>
      <c r="AV220" s="12" t="s">
        <v>249</v>
      </c>
      <c r="AW220" s="12" t="s">
        <v>250</v>
      </c>
      <c r="AX220" s="12" t="s">
        <v>255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</row>
    <row r="221" spans="1:56" hidden="1" x14ac:dyDescent="0.25">
      <c r="A221" s="12" t="s">
        <v>240</v>
      </c>
      <c r="B221" s="12" t="s">
        <v>791</v>
      </c>
      <c r="C221" s="12" t="s">
        <v>792</v>
      </c>
      <c r="D221" s="12" t="s">
        <v>283</v>
      </c>
      <c r="E221" s="12">
        <v>130.35882000000001</v>
      </c>
      <c r="F221" s="12" t="s">
        <v>793</v>
      </c>
      <c r="G221" s="12" t="s">
        <v>794</v>
      </c>
      <c r="H221" s="12" t="s">
        <v>246</v>
      </c>
      <c r="I221" s="12" t="s">
        <v>247</v>
      </c>
      <c r="J221" s="12" t="s">
        <v>248</v>
      </c>
      <c r="K221" s="12">
        <v>330000</v>
      </c>
      <c r="N221" s="12">
        <v>130.35882000000001</v>
      </c>
      <c r="O221" s="12" t="s">
        <v>249</v>
      </c>
      <c r="P221" s="12" t="s">
        <v>250</v>
      </c>
      <c r="Q221" s="12" t="s">
        <v>795</v>
      </c>
      <c r="R221" s="12">
        <v>163341.87573850091</v>
      </c>
      <c r="S221" s="12">
        <v>163341.87573850091</v>
      </c>
      <c r="T221" s="12">
        <v>21293.054749999999</v>
      </c>
      <c r="U221" s="12">
        <v>172.99511990423721</v>
      </c>
      <c r="V221" s="12">
        <v>172.99511990423721</v>
      </c>
      <c r="W221" s="12">
        <v>56.65</v>
      </c>
      <c r="X221" s="12">
        <v>56.65</v>
      </c>
      <c r="Y221" s="12" t="s">
        <v>256</v>
      </c>
      <c r="Z221" s="12" t="s">
        <v>257</v>
      </c>
      <c r="AA221" s="12" t="s">
        <v>258</v>
      </c>
      <c r="AB221" s="12">
        <v>200000</v>
      </c>
      <c r="AE221" s="12">
        <v>110.80500000000001</v>
      </c>
      <c r="AF221" s="12" t="s">
        <v>249</v>
      </c>
      <c r="AG221" s="12" t="s">
        <v>250</v>
      </c>
      <c r="AH221" s="12" t="s">
        <v>255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2">
        <v>0</v>
      </c>
    </row>
    <row r="222" spans="1:56" hidden="1" x14ac:dyDescent="0.25">
      <c r="A222" s="12" t="s">
        <v>240</v>
      </c>
      <c r="B222" s="12" t="s">
        <v>143</v>
      </c>
      <c r="C222" s="12" t="s">
        <v>144</v>
      </c>
      <c r="D222" s="12" t="s">
        <v>265</v>
      </c>
      <c r="E222" s="12">
        <v>349.12705999999997</v>
      </c>
      <c r="F222" s="12" t="s">
        <v>796</v>
      </c>
      <c r="G222" s="12" t="s">
        <v>797</v>
      </c>
      <c r="H222" s="12" t="s">
        <v>246</v>
      </c>
      <c r="I222" s="12" t="s">
        <v>247</v>
      </c>
      <c r="J222" s="12" t="s">
        <v>248</v>
      </c>
      <c r="K222" s="12">
        <v>330000</v>
      </c>
      <c r="N222" s="12">
        <v>349.12705999999997</v>
      </c>
      <c r="O222" s="12" t="s">
        <v>249</v>
      </c>
      <c r="P222" s="12" t="s">
        <v>250</v>
      </c>
      <c r="Q222" s="12" t="s">
        <v>798</v>
      </c>
      <c r="R222" s="12">
        <v>85820.659888840688</v>
      </c>
      <c r="S222" s="12">
        <v>85820.659888840688</v>
      </c>
      <c r="T222" s="12">
        <v>29962.314569999999</v>
      </c>
      <c r="U222" s="12">
        <v>81.755025583749543</v>
      </c>
      <c r="V222" s="12">
        <v>81.755025583749543</v>
      </c>
      <c r="W222" s="12">
        <v>62.98</v>
      </c>
      <c r="X222" s="12">
        <v>62.98</v>
      </c>
      <c r="Y222" s="12" t="s">
        <v>252</v>
      </c>
      <c r="Z222" s="12" t="s">
        <v>253</v>
      </c>
      <c r="AA222" s="12" t="s">
        <v>254</v>
      </c>
      <c r="AB222" s="12">
        <v>130000</v>
      </c>
      <c r="AE222" s="12">
        <v>296.75799999999998</v>
      </c>
      <c r="AF222" s="12" t="s">
        <v>249</v>
      </c>
      <c r="AG222" s="12" t="s">
        <v>250</v>
      </c>
      <c r="AH222" s="12" t="s">
        <v>255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 t="s">
        <v>256</v>
      </c>
      <c r="AP222" s="12" t="s">
        <v>257</v>
      </c>
      <c r="AQ222" s="12" t="s">
        <v>258</v>
      </c>
      <c r="AR222" s="12">
        <v>200000</v>
      </c>
      <c r="AU222" s="12">
        <v>44.5137</v>
      </c>
      <c r="AV222" s="12" t="s">
        <v>249</v>
      </c>
      <c r="AW222" s="12" t="s">
        <v>250</v>
      </c>
      <c r="AX222" s="12" t="s">
        <v>255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</row>
    <row r="223" spans="1:56" hidden="1" x14ac:dyDescent="0.25">
      <c r="A223" s="12" t="s">
        <v>240</v>
      </c>
      <c r="B223" s="12" t="s">
        <v>143</v>
      </c>
      <c r="C223" s="12" t="s">
        <v>144</v>
      </c>
      <c r="D223" s="12" t="s">
        <v>265</v>
      </c>
      <c r="E223" s="12">
        <v>498.75294000000002</v>
      </c>
      <c r="F223" s="12" t="s">
        <v>796</v>
      </c>
      <c r="G223" s="12" t="s">
        <v>797</v>
      </c>
      <c r="H223" s="12" t="s">
        <v>246</v>
      </c>
      <c r="I223" s="12" t="s">
        <v>247</v>
      </c>
      <c r="J223" s="12" t="s">
        <v>248</v>
      </c>
      <c r="K223" s="12">
        <v>330000</v>
      </c>
      <c r="N223" s="12">
        <v>498.75294000000002</v>
      </c>
      <c r="O223" s="12" t="s">
        <v>249</v>
      </c>
      <c r="P223" s="12" t="s">
        <v>250</v>
      </c>
      <c r="Q223" s="12" t="s">
        <v>798</v>
      </c>
      <c r="R223" s="12">
        <v>85820.659888840688</v>
      </c>
      <c r="S223" s="12">
        <v>85820.659888840688</v>
      </c>
      <c r="T223" s="12">
        <v>42803.306539999998</v>
      </c>
      <c r="U223" s="12">
        <v>81.755025583749543</v>
      </c>
      <c r="V223" s="12">
        <v>81.755025583749543</v>
      </c>
      <c r="W223" s="12">
        <v>62.98</v>
      </c>
      <c r="X223" s="12">
        <v>62.98</v>
      </c>
      <c r="Y223" s="12" t="s">
        <v>256</v>
      </c>
      <c r="Z223" s="12" t="s">
        <v>257</v>
      </c>
      <c r="AA223" s="12" t="s">
        <v>258</v>
      </c>
      <c r="AB223" s="12">
        <v>200000</v>
      </c>
      <c r="AE223" s="12">
        <v>423.94</v>
      </c>
      <c r="AF223" s="12" t="s">
        <v>249</v>
      </c>
      <c r="AG223" s="12" t="s">
        <v>250</v>
      </c>
      <c r="AH223" s="12" t="s">
        <v>255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</row>
    <row r="224" spans="1:56" hidden="1" x14ac:dyDescent="0.25">
      <c r="A224" s="12" t="s">
        <v>240</v>
      </c>
      <c r="B224" s="12" t="s">
        <v>145</v>
      </c>
      <c r="C224" s="12" t="s">
        <v>146</v>
      </c>
      <c r="D224" s="12" t="s">
        <v>265</v>
      </c>
      <c r="E224" s="12">
        <v>44.145290000000003</v>
      </c>
      <c r="F224" s="12" t="s">
        <v>799</v>
      </c>
      <c r="G224" s="12" t="s">
        <v>800</v>
      </c>
      <c r="H224" s="12" t="s">
        <v>246</v>
      </c>
      <c r="I224" s="12" t="s">
        <v>247</v>
      </c>
      <c r="J224" s="12" t="s">
        <v>248</v>
      </c>
      <c r="K224" s="12">
        <v>330000</v>
      </c>
      <c r="N224" s="12">
        <v>44.145290000000003</v>
      </c>
      <c r="O224" s="12" t="s">
        <v>249</v>
      </c>
      <c r="P224" s="12" t="s">
        <v>250</v>
      </c>
      <c r="Q224" s="12" t="s">
        <v>801</v>
      </c>
      <c r="R224" s="12">
        <v>104972.4644030155</v>
      </c>
      <c r="S224" s="12">
        <v>104972.4644030155</v>
      </c>
      <c r="T224" s="12">
        <v>4634.0403200000001</v>
      </c>
      <c r="U224" s="12">
        <v>97.549903116874916</v>
      </c>
      <c r="V224" s="12">
        <v>97.549903116874916</v>
      </c>
      <c r="W224" s="12">
        <v>64.569999999999993</v>
      </c>
      <c r="X224" s="12">
        <v>64.569999999999993</v>
      </c>
      <c r="Y224" s="12" t="s">
        <v>252</v>
      </c>
      <c r="Z224" s="12" t="s">
        <v>253</v>
      </c>
      <c r="AA224" s="12" t="s">
        <v>254</v>
      </c>
      <c r="AB224" s="12">
        <v>130000</v>
      </c>
      <c r="AE224" s="12">
        <v>37.523499999999999</v>
      </c>
      <c r="AF224" s="12" t="s">
        <v>249</v>
      </c>
      <c r="AG224" s="12" t="s">
        <v>250</v>
      </c>
      <c r="AH224" s="12" t="s">
        <v>255</v>
      </c>
      <c r="AI224" s="12">
        <v>0</v>
      </c>
      <c r="AJ224" s="12">
        <v>0</v>
      </c>
      <c r="AK224" s="12">
        <v>0</v>
      </c>
      <c r="AL224" s="12">
        <v>0</v>
      </c>
      <c r="AM224" s="12">
        <v>0</v>
      </c>
      <c r="AN224" s="12">
        <v>0</v>
      </c>
      <c r="AO224" s="12" t="s">
        <v>256</v>
      </c>
      <c r="AP224" s="12" t="s">
        <v>257</v>
      </c>
      <c r="AQ224" s="12" t="s">
        <v>258</v>
      </c>
      <c r="AR224" s="12">
        <v>200000</v>
      </c>
      <c r="AU224" s="12">
        <v>5.6285299999999996</v>
      </c>
      <c r="AV224" s="12" t="s">
        <v>249</v>
      </c>
      <c r="AW224" s="12" t="s">
        <v>250</v>
      </c>
      <c r="AX224" s="12" t="s">
        <v>255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</row>
    <row r="225" spans="1:56" hidden="1" x14ac:dyDescent="0.25">
      <c r="A225" s="12" t="s">
        <v>240</v>
      </c>
      <c r="B225" s="12" t="s">
        <v>145</v>
      </c>
      <c r="C225" s="12" t="s">
        <v>146</v>
      </c>
      <c r="D225" s="12" t="s">
        <v>265</v>
      </c>
      <c r="E225" s="12">
        <v>63.064709999999998</v>
      </c>
      <c r="F225" s="12" t="s">
        <v>799</v>
      </c>
      <c r="G225" s="12" t="s">
        <v>800</v>
      </c>
      <c r="H225" s="12" t="s">
        <v>246</v>
      </c>
      <c r="I225" s="12" t="s">
        <v>247</v>
      </c>
      <c r="J225" s="12" t="s">
        <v>248</v>
      </c>
      <c r="K225" s="12">
        <v>330000</v>
      </c>
      <c r="N225" s="12">
        <v>63.064709999999998</v>
      </c>
      <c r="O225" s="12" t="s">
        <v>249</v>
      </c>
      <c r="P225" s="12" t="s">
        <v>250</v>
      </c>
      <c r="Q225" s="12" t="s">
        <v>801</v>
      </c>
      <c r="R225" s="12">
        <v>104972.4644030155</v>
      </c>
      <c r="S225" s="12">
        <v>104972.4644030155</v>
      </c>
      <c r="T225" s="12">
        <v>6620.0575900000003</v>
      </c>
      <c r="U225" s="12">
        <v>97.549903116874916</v>
      </c>
      <c r="V225" s="12">
        <v>97.549903116874916</v>
      </c>
      <c r="W225" s="12">
        <v>64.569999999999993</v>
      </c>
      <c r="X225" s="12">
        <v>64.569999999999993</v>
      </c>
      <c r="Y225" s="12" t="s">
        <v>256</v>
      </c>
      <c r="Z225" s="12" t="s">
        <v>257</v>
      </c>
      <c r="AA225" s="12" t="s">
        <v>258</v>
      </c>
      <c r="AB225" s="12">
        <v>200000</v>
      </c>
      <c r="AE225" s="12">
        <v>53.604999999999997</v>
      </c>
      <c r="AF225" s="12" t="s">
        <v>249</v>
      </c>
      <c r="AG225" s="12" t="s">
        <v>250</v>
      </c>
      <c r="AH225" s="12" t="s">
        <v>255</v>
      </c>
      <c r="AI225" s="12">
        <v>0</v>
      </c>
      <c r="AJ225" s="12">
        <v>0</v>
      </c>
      <c r="AK225" s="12">
        <v>0</v>
      </c>
      <c r="AL225" s="12">
        <v>0</v>
      </c>
      <c r="AM225" s="12">
        <v>0</v>
      </c>
      <c r="AN225" s="12">
        <v>0</v>
      </c>
    </row>
    <row r="226" spans="1:56" hidden="1" x14ac:dyDescent="0.25">
      <c r="A226" s="12" t="s">
        <v>240</v>
      </c>
      <c r="B226" s="12" t="s">
        <v>802</v>
      </c>
      <c r="C226" s="12" t="s">
        <v>803</v>
      </c>
      <c r="D226" s="12" t="s">
        <v>372</v>
      </c>
      <c r="E226" s="12">
        <v>46.755879999999998</v>
      </c>
      <c r="F226" s="12" t="s">
        <v>804</v>
      </c>
      <c r="G226" s="12" t="s">
        <v>805</v>
      </c>
      <c r="H226" s="12" t="s">
        <v>246</v>
      </c>
      <c r="I226" s="12" t="s">
        <v>247</v>
      </c>
      <c r="J226" s="12" t="s">
        <v>248</v>
      </c>
      <c r="K226" s="12">
        <v>330000</v>
      </c>
      <c r="N226" s="12">
        <v>46.755879999999998</v>
      </c>
      <c r="O226" s="12" t="s">
        <v>249</v>
      </c>
      <c r="P226" s="12" t="s">
        <v>250</v>
      </c>
      <c r="Q226" s="12" t="s">
        <v>806</v>
      </c>
      <c r="R226" s="12">
        <v>118264.70428416941</v>
      </c>
      <c r="S226" s="12">
        <v>118264.70428416941</v>
      </c>
      <c r="T226" s="12">
        <v>5529.5706</v>
      </c>
      <c r="U226" s="12">
        <v>129.17996743734119</v>
      </c>
      <c r="V226" s="12">
        <v>129.17996743734119</v>
      </c>
      <c r="W226" s="12">
        <v>54.93</v>
      </c>
      <c r="X226" s="12">
        <v>54.93</v>
      </c>
      <c r="Y226" s="12" t="s">
        <v>252</v>
      </c>
      <c r="Z226" s="12" t="s">
        <v>253</v>
      </c>
      <c r="AA226" s="12" t="s">
        <v>254</v>
      </c>
      <c r="AB226" s="12">
        <v>130000</v>
      </c>
      <c r="AE226" s="12">
        <v>39.7425</v>
      </c>
      <c r="AF226" s="12" t="s">
        <v>249</v>
      </c>
      <c r="AG226" s="12" t="s">
        <v>250</v>
      </c>
      <c r="AH226" s="12" t="s">
        <v>255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 t="s">
        <v>256</v>
      </c>
      <c r="AP226" s="12" t="s">
        <v>257</v>
      </c>
      <c r="AQ226" s="12" t="s">
        <v>258</v>
      </c>
      <c r="AR226" s="12">
        <v>200000</v>
      </c>
      <c r="AU226" s="12">
        <v>5.9613800000000001</v>
      </c>
      <c r="AV226" s="12" t="s">
        <v>249</v>
      </c>
      <c r="AW226" s="12" t="s">
        <v>250</v>
      </c>
      <c r="AX226" s="12" t="s">
        <v>255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</row>
    <row r="227" spans="1:56" hidden="1" x14ac:dyDescent="0.25">
      <c r="A227" s="12" t="s">
        <v>240</v>
      </c>
      <c r="B227" s="12" t="s">
        <v>802</v>
      </c>
      <c r="C227" s="12" t="s">
        <v>803</v>
      </c>
      <c r="D227" s="12" t="s">
        <v>372</v>
      </c>
      <c r="E227" s="12">
        <v>66.794120000000007</v>
      </c>
      <c r="F227" s="12" t="s">
        <v>804</v>
      </c>
      <c r="G227" s="12" t="s">
        <v>805</v>
      </c>
      <c r="H227" s="12" t="s">
        <v>246</v>
      </c>
      <c r="I227" s="12" t="s">
        <v>247</v>
      </c>
      <c r="J227" s="12" t="s">
        <v>248</v>
      </c>
      <c r="K227" s="12">
        <v>330000</v>
      </c>
      <c r="N227" s="12">
        <v>66.794120000000007</v>
      </c>
      <c r="O227" s="12" t="s">
        <v>249</v>
      </c>
      <c r="P227" s="12" t="s">
        <v>250</v>
      </c>
      <c r="Q227" s="12" t="s">
        <v>806</v>
      </c>
      <c r="R227" s="12">
        <v>118264.70428416941</v>
      </c>
      <c r="S227" s="12">
        <v>118264.70428416941</v>
      </c>
      <c r="T227" s="12">
        <v>7899.3865699999997</v>
      </c>
      <c r="U227" s="12">
        <v>129.17996743734119</v>
      </c>
      <c r="V227" s="12">
        <v>129.17996743734119</v>
      </c>
      <c r="W227" s="12">
        <v>54.93</v>
      </c>
      <c r="X227" s="12">
        <v>54.93</v>
      </c>
      <c r="Y227" s="12" t="s">
        <v>256</v>
      </c>
      <c r="Z227" s="12" t="s">
        <v>257</v>
      </c>
      <c r="AA227" s="12" t="s">
        <v>258</v>
      </c>
      <c r="AB227" s="12">
        <v>200000</v>
      </c>
      <c r="AE227" s="12">
        <v>56.774999999999999</v>
      </c>
      <c r="AF227" s="12" t="s">
        <v>249</v>
      </c>
      <c r="AG227" s="12" t="s">
        <v>250</v>
      </c>
      <c r="AH227" s="12" t="s">
        <v>255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2">
        <v>0</v>
      </c>
    </row>
    <row r="228" spans="1:56" hidden="1" x14ac:dyDescent="0.25">
      <c r="A228" s="12" t="s">
        <v>240</v>
      </c>
      <c r="B228" s="12" t="s">
        <v>807</v>
      </c>
      <c r="C228" s="12" t="s">
        <v>808</v>
      </c>
      <c r="D228" s="12" t="s">
        <v>332</v>
      </c>
      <c r="E228" s="12">
        <v>67.784710000000004</v>
      </c>
      <c r="F228" s="12" t="s">
        <v>809</v>
      </c>
      <c r="G228" s="12" t="s">
        <v>810</v>
      </c>
      <c r="H228" s="12" t="s">
        <v>246</v>
      </c>
      <c r="I228" s="12" t="s">
        <v>247</v>
      </c>
      <c r="J228" s="12" t="s">
        <v>248</v>
      </c>
      <c r="K228" s="12">
        <v>330000</v>
      </c>
      <c r="N228" s="12">
        <v>67.784710000000004</v>
      </c>
      <c r="O228" s="12" t="s">
        <v>249</v>
      </c>
      <c r="P228" s="12" t="s">
        <v>250</v>
      </c>
      <c r="Q228" s="12" t="s">
        <v>811</v>
      </c>
      <c r="R228" s="12">
        <v>120090.5195216776</v>
      </c>
      <c r="S228" s="12">
        <v>120090.5195216776</v>
      </c>
      <c r="T228" s="12">
        <v>8140.3005400000002</v>
      </c>
      <c r="U228" s="12">
        <v>144.48582786059919</v>
      </c>
      <c r="V228" s="12">
        <v>144.48582786059919</v>
      </c>
      <c r="W228" s="12">
        <v>49.87</v>
      </c>
      <c r="X228" s="12">
        <v>49.87</v>
      </c>
      <c r="Y228" s="12" t="s">
        <v>252</v>
      </c>
      <c r="Z228" s="12" t="s">
        <v>253</v>
      </c>
      <c r="AA228" s="12" t="s">
        <v>254</v>
      </c>
      <c r="AB228" s="12">
        <v>130000</v>
      </c>
      <c r="AE228" s="12">
        <v>57.616999999999997</v>
      </c>
      <c r="AF228" s="12" t="s">
        <v>249</v>
      </c>
      <c r="AG228" s="12" t="s">
        <v>250</v>
      </c>
      <c r="AH228" s="12" t="s">
        <v>255</v>
      </c>
      <c r="AI228" s="12">
        <v>0</v>
      </c>
      <c r="AJ228" s="12">
        <v>0</v>
      </c>
      <c r="AK228" s="12">
        <v>0</v>
      </c>
      <c r="AL228" s="12">
        <v>0</v>
      </c>
      <c r="AM228" s="12">
        <v>0</v>
      </c>
      <c r="AN228" s="12">
        <v>0</v>
      </c>
      <c r="AO228" s="12" t="s">
        <v>256</v>
      </c>
      <c r="AP228" s="12" t="s">
        <v>257</v>
      </c>
      <c r="AQ228" s="12" t="s">
        <v>258</v>
      </c>
      <c r="AR228" s="12">
        <v>200000</v>
      </c>
      <c r="AU228" s="12">
        <v>8.64255</v>
      </c>
      <c r="AV228" s="12" t="s">
        <v>249</v>
      </c>
      <c r="AW228" s="12" t="s">
        <v>250</v>
      </c>
      <c r="AX228" s="12" t="s">
        <v>255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</row>
    <row r="229" spans="1:56" hidden="1" x14ac:dyDescent="0.25">
      <c r="A229" s="12" t="s">
        <v>240</v>
      </c>
      <c r="B229" s="12" t="s">
        <v>807</v>
      </c>
      <c r="C229" s="12" t="s">
        <v>808</v>
      </c>
      <c r="D229" s="12" t="s">
        <v>332</v>
      </c>
      <c r="E229" s="12">
        <v>96.835290000000001</v>
      </c>
      <c r="F229" s="12" t="s">
        <v>809</v>
      </c>
      <c r="G229" s="12" t="s">
        <v>810</v>
      </c>
      <c r="H229" s="12" t="s">
        <v>246</v>
      </c>
      <c r="I229" s="12" t="s">
        <v>247</v>
      </c>
      <c r="J229" s="12" t="s">
        <v>248</v>
      </c>
      <c r="K229" s="12">
        <v>330000</v>
      </c>
      <c r="N229" s="12">
        <v>96.835290000000001</v>
      </c>
      <c r="O229" s="12" t="s">
        <v>249</v>
      </c>
      <c r="P229" s="12" t="s">
        <v>250</v>
      </c>
      <c r="Q229" s="12" t="s">
        <v>811</v>
      </c>
      <c r="R229" s="12">
        <v>120090.5195216776</v>
      </c>
      <c r="S229" s="12">
        <v>120090.5195216776</v>
      </c>
      <c r="T229" s="12">
        <v>11629.00078</v>
      </c>
      <c r="U229" s="12">
        <v>144.48582786059919</v>
      </c>
      <c r="V229" s="12">
        <v>144.48582786059919</v>
      </c>
      <c r="W229" s="12">
        <v>49.87</v>
      </c>
      <c r="X229" s="12">
        <v>49.87</v>
      </c>
      <c r="Y229" s="12" t="s">
        <v>256</v>
      </c>
      <c r="Z229" s="12" t="s">
        <v>257</v>
      </c>
      <c r="AA229" s="12" t="s">
        <v>258</v>
      </c>
      <c r="AB229" s="12">
        <v>200000</v>
      </c>
      <c r="AE229" s="12">
        <v>82.31</v>
      </c>
      <c r="AF229" s="12" t="s">
        <v>249</v>
      </c>
      <c r="AG229" s="12" t="s">
        <v>250</v>
      </c>
      <c r="AH229" s="12" t="s">
        <v>255</v>
      </c>
      <c r="AI229" s="12">
        <v>0</v>
      </c>
      <c r="AJ229" s="12">
        <v>0</v>
      </c>
      <c r="AK229" s="12">
        <v>0</v>
      </c>
      <c r="AL229" s="12">
        <v>0</v>
      </c>
      <c r="AM229" s="12">
        <v>0</v>
      </c>
      <c r="AN229" s="12">
        <v>0</v>
      </c>
    </row>
    <row r="230" spans="1:56" hidden="1" x14ac:dyDescent="0.25">
      <c r="A230" s="12" t="s">
        <v>240</v>
      </c>
      <c r="B230" s="12" t="s">
        <v>812</v>
      </c>
      <c r="C230" s="12" t="s">
        <v>813</v>
      </c>
      <c r="D230" s="12" t="s">
        <v>344</v>
      </c>
      <c r="E230" s="12">
        <v>112.63</v>
      </c>
      <c r="F230" s="12" t="s">
        <v>814</v>
      </c>
      <c r="G230" s="12" t="s">
        <v>815</v>
      </c>
      <c r="H230" s="12" t="s">
        <v>246</v>
      </c>
      <c r="I230" s="12" t="s">
        <v>247</v>
      </c>
      <c r="J230" s="12" t="s">
        <v>248</v>
      </c>
      <c r="K230" s="12">
        <v>330000</v>
      </c>
      <c r="N230" s="12">
        <v>112.63</v>
      </c>
      <c r="O230" s="12" t="s">
        <v>249</v>
      </c>
      <c r="P230" s="12" t="s">
        <v>250</v>
      </c>
      <c r="Q230" s="12" t="s">
        <v>816</v>
      </c>
      <c r="R230" s="12">
        <v>128013.274726262</v>
      </c>
      <c r="S230" s="12">
        <v>128013.274726262</v>
      </c>
      <c r="T230" s="12">
        <v>14418.135130000001</v>
      </c>
      <c r="U230" s="12">
        <v>129.2087516448382</v>
      </c>
      <c r="V230" s="12">
        <v>129.2087516448382</v>
      </c>
      <c r="W230" s="12">
        <v>59.44</v>
      </c>
      <c r="X230" s="12">
        <v>59.44</v>
      </c>
      <c r="Y230" s="12" t="s">
        <v>252</v>
      </c>
      <c r="Z230" s="12" t="s">
        <v>253</v>
      </c>
      <c r="AA230" s="12" t="s">
        <v>254</v>
      </c>
      <c r="AB230" s="12">
        <v>130000</v>
      </c>
      <c r="AE230" s="12">
        <v>95.735500000000002</v>
      </c>
      <c r="AF230" s="12" t="s">
        <v>249</v>
      </c>
      <c r="AG230" s="12" t="s">
        <v>250</v>
      </c>
      <c r="AH230" s="12" t="s">
        <v>255</v>
      </c>
      <c r="AI230" s="12">
        <v>0</v>
      </c>
      <c r="AJ230" s="12">
        <v>0</v>
      </c>
      <c r="AK230" s="12">
        <v>0</v>
      </c>
      <c r="AL230" s="12">
        <v>0</v>
      </c>
      <c r="AM230" s="12">
        <v>0</v>
      </c>
      <c r="AN230" s="12">
        <v>0</v>
      </c>
      <c r="AO230" s="12" t="s">
        <v>256</v>
      </c>
      <c r="AP230" s="12" t="s">
        <v>257</v>
      </c>
      <c r="AQ230" s="12" t="s">
        <v>258</v>
      </c>
      <c r="AR230" s="12">
        <v>200000</v>
      </c>
      <c r="AU230" s="12">
        <v>14.360329999999999</v>
      </c>
      <c r="AV230" s="12" t="s">
        <v>249</v>
      </c>
      <c r="AW230" s="12" t="s">
        <v>250</v>
      </c>
      <c r="AX230" s="12" t="s">
        <v>255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</row>
    <row r="231" spans="1:56" hidden="1" x14ac:dyDescent="0.25">
      <c r="A231" s="12" t="s">
        <v>240</v>
      </c>
      <c r="B231" s="12" t="s">
        <v>812</v>
      </c>
      <c r="C231" s="12" t="s">
        <v>813</v>
      </c>
      <c r="D231" s="12" t="s">
        <v>344</v>
      </c>
      <c r="E231" s="12">
        <v>160.9</v>
      </c>
      <c r="F231" s="12" t="s">
        <v>814</v>
      </c>
      <c r="G231" s="12" t="s">
        <v>815</v>
      </c>
      <c r="H231" s="12" t="s">
        <v>246</v>
      </c>
      <c r="I231" s="12" t="s">
        <v>247</v>
      </c>
      <c r="J231" s="12" t="s">
        <v>248</v>
      </c>
      <c r="K231" s="12">
        <v>330000</v>
      </c>
      <c r="N231" s="12">
        <v>160.9</v>
      </c>
      <c r="O231" s="12" t="s">
        <v>249</v>
      </c>
      <c r="P231" s="12" t="s">
        <v>250</v>
      </c>
      <c r="Q231" s="12" t="s">
        <v>816</v>
      </c>
      <c r="R231" s="12">
        <v>128013.274726262</v>
      </c>
      <c r="S231" s="12">
        <v>128013.274726262</v>
      </c>
      <c r="T231" s="12">
        <v>20597.335910000002</v>
      </c>
      <c r="U231" s="12">
        <v>129.2087516448382</v>
      </c>
      <c r="V231" s="12">
        <v>129.2087516448382</v>
      </c>
      <c r="W231" s="12">
        <v>59.44</v>
      </c>
      <c r="X231" s="12">
        <v>59.44</v>
      </c>
      <c r="Y231" s="12" t="s">
        <v>256</v>
      </c>
      <c r="Z231" s="12" t="s">
        <v>257</v>
      </c>
      <c r="AA231" s="12" t="s">
        <v>258</v>
      </c>
      <c r="AB231" s="12">
        <v>200000</v>
      </c>
      <c r="AE231" s="12">
        <v>136.76499999999999</v>
      </c>
      <c r="AF231" s="12" t="s">
        <v>249</v>
      </c>
      <c r="AG231" s="12" t="s">
        <v>250</v>
      </c>
      <c r="AH231" s="12" t="s">
        <v>255</v>
      </c>
      <c r="AI231" s="12">
        <v>0</v>
      </c>
      <c r="AJ231" s="12">
        <v>0</v>
      </c>
      <c r="AK231" s="12">
        <v>0</v>
      </c>
      <c r="AL231" s="12">
        <v>0</v>
      </c>
      <c r="AM231" s="12">
        <v>0</v>
      </c>
      <c r="AN231" s="12">
        <v>0</v>
      </c>
    </row>
    <row r="232" spans="1:56" hidden="1" x14ac:dyDescent="0.25">
      <c r="A232" s="12" t="s">
        <v>240</v>
      </c>
      <c r="B232" s="12" t="s">
        <v>85</v>
      </c>
      <c r="C232" s="12" t="s">
        <v>86</v>
      </c>
      <c r="D232" s="12" t="s">
        <v>326</v>
      </c>
      <c r="E232" s="12">
        <v>83.551180000000002</v>
      </c>
      <c r="F232" s="12" t="s">
        <v>817</v>
      </c>
      <c r="G232" s="12" t="s">
        <v>818</v>
      </c>
      <c r="H232" s="12" t="s">
        <v>246</v>
      </c>
      <c r="I232" s="12" t="s">
        <v>247</v>
      </c>
      <c r="J232" s="12" t="s">
        <v>248</v>
      </c>
      <c r="K232" s="12">
        <v>330000</v>
      </c>
      <c r="N232" s="12">
        <v>83.551180000000002</v>
      </c>
      <c r="O232" s="12" t="s">
        <v>249</v>
      </c>
      <c r="P232" s="12" t="s">
        <v>250</v>
      </c>
      <c r="Q232" s="12" t="s">
        <v>819</v>
      </c>
      <c r="R232" s="12">
        <v>124035.2673769422</v>
      </c>
      <c r="S232" s="12">
        <v>124035.2673769422</v>
      </c>
      <c r="T232" s="12">
        <v>10363.292509999999</v>
      </c>
      <c r="U232" s="12">
        <v>127.5826281019866</v>
      </c>
      <c r="V232" s="12">
        <v>127.5826281019866</v>
      </c>
      <c r="W232" s="12">
        <v>58.33</v>
      </c>
      <c r="X232" s="12">
        <v>58.33</v>
      </c>
      <c r="Y232" s="12" t="s">
        <v>252</v>
      </c>
      <c r="Z232" s="12" t="s">
        <v>253</v>
      </c>
      <c r="AA232" s="12" t="s">
        <v>254</v>
      </c>
      <c r="AB232" s="12">
        <v>130000</v>
      </c>
      <c r="AE232" s="12">
        <v>71.018500000000003</v>
      </c>
      <c r="AF232" s="12" t="s">
        <v>249</v>
      </c>
      <c r="AG232" s="12" t="s">
        <v>250</v>
      </c>
      <c r="AH232" s="12" t="s">
        <v>255</v>
      </c>
      <c r="AI232" s="12">
        <v>0</v>
      </c>
      <c r="AJ232" s="12">
        <v>0</v>
      </c>
      <c r="AK232" s="12">
        <v>0</v>
      </c>
      <c r="AL232" s="12">
        <v>0</v>
      </c>
      <c r="AM232" s="12">
        <v>0</v>
      </c>
      <c r="AN232" s="12">
        <v>0</v>
      </c>
      <c r="AO232" s="12" t="s">
        <v>256</v>
      </c>
      <c r="AP232" s="12" t="s">
        <v>257</v>
      </c>
      <c r="AQ232" s="12" t="s">
        <v>258</v>
      </c>
      <c r="AR232" s="12">
        <v>200000</v>
      </c>
      <c r="AU232" s="12">
        <v>10.65278</v>
      </c>
      <c r="AV232" s="12" t="s">
        <v>249</v>
      </c>
      <c r="AW232" s="12" t="s">
        <v>250</v>
      </c>
      <c r="AX232" s="12" t="s">
        <v>255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</row>
    <row r="233" spans="1:56" hidden="1" x14ac:dyDescent="0.25">
      <c r="A233" s="12" t="s">
        <v>240</v>
      </c>
      <c r="B233" s="12" t="s">
        <v>85</v>
      </c>
      <c r="C233" s="12" t="s">
        <v>86</v>
      </c>
      <c r="D233" s="12" t="s">
        <v>326</v>
      </c>
      <c r="E233" s="12">
        <v>119.35881999999999</v>
      </c>
      <c r="F233" s="12" t="s">
        <v>817</v>
      </c>
      <c r="G233" s="12" t="s">
        <v>818</v>
      </c>
      <c r="H233" s="12" t="s">
        <v>246</v>
      </c>
      <c r="I233" s="12" t="s">
        <v>247</v>
      </c>
      <c r="J233" s="12" t="s">
        <v>248</v>
      </c>
      <c r="K233" s="12">
        <v>330000</v>
      </c>
      <c r="N233" s="12">
        <v>119.35881999999999</v>
      </c>
      <c r="O233" s="12" t="s">
        <v>249</v>
      </c>
      <c r="P233" s="12" t="s">
        <v>250</v>
      </c>
      <c r="Q233" s="12" t="s">
        <v>819</v>
      </c>
      <c r="R233" s="12">
        <v>124035.2673769422</v>
      </c>
      <c r="S233" s="12">
        <v>124035.2673769422</v>
      </c>
      <c r="T233" s="12">
        <v>14804.703589999999</v>
      </c>
      <c r="U233" s="12">
        <v>127.5826281019866</v>
      </c>
      <c r="V233" s="12">
        <v>127.5826281019866</v>
      </c>
      <c r="W233" s="12">
        <v>58.33</v>
      </c>
      <c r="X233" s="12">
        <v>58.33</v>
      </c>
      <c r="Y233" s="12" t="s">
        <v>256</v>
      </c>
      <c r="Z233" s="12" t="s">
        <v>257</v>
      </c>
      <c r="AA233" s="12" t="s">
        <v>258</v>
      </c>
      <c r="AB233" s="12">
        <v>200000</v>
      </c>
      <c r="AE233" s="12">
        <v>101.455</v>
      </c>
      <c r="AF233" s="12" t="s">
        <v>249</v>
      </c>
      <c r="AG233" s="12" t="s">
        <v>250</v>
      </c>
      <c r="AH233" s="12" t="s">
        <v>255</v>
      </c>
      <c r="AI233" s="12">
        <v>0</v>
      </c>
      <c r="AJ233" s="12">
        <v>0</v>
      </c>
      <c r="AK233" s="12">
        <v>0</v>
      </c>
      <c r="AL233" s="12">
        <v>0</v>
      </c>
      <c r="AM233" s="12">
        <v>0</v>
      </c>
      <c r="AN233" s="12">
        <v>0</v>
      </c>
    </row>
    <row r="234" spans="1:56" hidden="1" x14ac:dyDescent="0.25">
      <c r="A234" s="12" t="s">
        <v>240</v>
      </c>
      <c r="B234" s="12" t="s">
        <v>820</v>
      </c>
      <c r="C234" s="12" t="s">
        <v>821</v>
      </c>
      <c r="D234" s="12" t="s">
        <v>338</v>
      </c>
      <c r="E234" s="12">
        <v>44.66</v>
      </c>
      <c r="F234" s="12" t="s">
        <v>822</v>
      </c>
      <c r="G234" s="12" t="s">
        <v>823</v>
      </c>
      <c r="H234" s="12" t="s">
        <v>246</v>
      </c>
      <c r="I234" s="12" t="s">
        <v>247</v>
      </c>
      <c r="J234" s="12" t="s">
        <v>248</v>
      </c>
      <c r="K234" s="12">
        <v>330000</v>
      </c>
      <c r="N234" s="12">
        <v>44.66</v>
      </c>
      <c r="O234" s="12" t="s">
        <v>249</v>
      </c>
      <c r="P234" s="12" t="s">
        <v>250</v>
      </c>
      <c r="Q234" s="12" t="s">
        <v>824</v>
      </c>
      <c r="R234" s="12">
        <v>199525.94783408259</v>
      </c>
      <c r="S234" s="12">
        <v>199525.94783408259</v>
      </c>
      <c r="T234" s="12">
        <v>8910.8288300000004</v>
      </c>
      <c r="U234" s="12">
        <v>209.1627205117565</v>
      </c>
      <c r="V234" s="12">
        <v>209.1627205117565</v>
      </c>
      <c r="W234" s="12">
        <v>57.24</v>
      </c>
      <c r="X234" s="12">
        <v>57.24</v>
      </c>
      <c r="Y234" s="12" t="s">
        <v>252</v>
      </c>
      <c r="Z234" s="12" t="s">
        <v>253</v>
      </c>
      <c r="AA234" s="12" t="s">
        <v>254</v>
      </c>
      <c r="AB234" s="12">
        <v>130000</v>
      </c>
      <c r="AE234" s="12">
        <v>37.960999999999999</v>
      </c>
      <c r="AF234" s="12" t="s">
        <v>249</v>
      </c>
      <c r="AG234" s="12" t="s">
        <v>250</v>
      </c>
      <c r="AH234" s="12" t="s">
        <v>255</v>
      </c>
      <c r="AI234" s="12">
        <v>0</v>
      </c>
      <c r="AJ234" s="12">
        <v>0</v>
      </c>
      <c r="AK234" s="12">
        <v>0</v>
      </c>
      <c r="AL234" s="12">
        <v>0</v>
      </c>
      <c r="AM234" s="12">
        <v>0</v>
      </c>
      <c r="AN234" s="12">
        <v>0</v>
      </c>
      <c r="AO234" s="12" t="s">
        <v>256</v>
      </c>
      <c r="AP234" s="12" t="s">
        <v>257</v>
      </c>
      <c r="AQ234" s="12" t="s">
        <v>258</v>
      </c>
      <c r="AR234" s="12">
        <v>200000</v>
      </c>
      <c r="AU234" s="12">
        <v>5.6941499999999996</v>
      </c>
      <c r="AV234" s="12" t="s">
        <v>249</v>
      </c>
      <c r="AW234" s="12" t="s">
        <v>250</v>
      </c>
      <c r="AX234" s="12" t="s">
        <v>255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</row>
    <row r="235" spans="1:56" hidden="1" x14ac:dyDescent="0.25">
      <c r="A235" s="12" t="s">
        <v>240</v>
      </c>
      <c r="B235" s="12" t="s">
        <v>820</v>
      </c>
      <c r="C235" s="12" t="s">
        <v>821</v>
      </c>
      <c r="D235" s="12" t="s">
        <v>338</v>
      </c>
      <c r="E235" s="12">
        <v>63.8</v>
      </c>
      <c r="F235" s="12" t="s">
        <v>822</v>
      </c>
      <c r="G235" s="12" t="s">
        <v>823</v>
      </c>
      <c r="H235" s="12" t="s">
        <v>246</v>
      </c>
      <c r="I235" s="12" t="s">
        <v>247</v>
      </c>
      <c r="J235" s="12" t="s">
        <v>248</v>
      </c>
      <c r="K235" s="12">
        <v>330000</v>
      </c>
      <c r="N235" s="12">
        <v>63.8</v>
      </c>
      <c r="O235" s="12" t="s">
        <v>249</v>
      </c>
      <c r="P235" s="12" t="s">
        <v>250</v>
      </c>
      <c r="Q235" s="12" t="s">
        <v>824</v>
      </c>
      <c r="R235" s="12">
        <v>199525.94783408259</v>
      </c>
      <c r="S235" s="12">
        <v>199525.94783408259</v>
      </c>
      <c r="T235" s="12">
        <v>12729.75547</v>
      </c>
      <c r="U235" s="12">
        <v>209.1627205117565</v>
      </c>
      <c r="V235" s="12">
        <v>209.1627205117565</v>
      </c>
      <c r="W235" s="12">
        <v>57.24</v>
      </c>
      <c r="X235" s="12">
        <v>57.24</v>
      </c>
      <c r="Y235" s="12" t="s">
        <v>256</v>
      </c>
      <c r="Z235" s="12" t="s">
        <v>257</v>
      </c>
      <c r="AA235" s="12" t="s">
        <v>258</v>
      </c>
      <c r="AB235" s="12">
        <v>200000</v>
      </c>
      <c r="AE235" s="12">
        <v>54.23</v>
      </c>
      <c r="AF235" s="12" t="s">
        <v>249</v>
      </c>
      <c r="AG235" s="12" t="s">
        <v>250</v>
      </c>
      <c r="AH235" s="12" t="s">
        <v>255</v>
      </c>
      <c r="AI235" s="12">
        <v>0</v>
      </c>
      <c r="AJ235" s="12">
        <v>0</v>
      </c>
      <c r="AK235" s="12">
        <v>0</v>
      </c>
      <c r="AL235" s="12">
        <v>0</v>
      </c>
      <c r="AM235" s="12">
        <v>0</v>
      </c>
      <c r="AN235" s="12">
        <v>0</v>
      </c>
    </row>
    <row r="236" spans="1:56" hidden="1" x14ac:dyDescent="0.25">
      <c r="A236" s="12" t="s">
        <v>240</v>
      </c>
      <c r="B236" s="12" t="s">
        <v>825</v>
      </c>
      <c r="C236" s="12" t="s">
        <v>826</v>
      </c>
      <c r="D236" s="12" t="s">
        <v>344</v>
      </c>
      <c r="E236" s="12">
        <v>40.130589999999998</v>
      </c>
      <c r="F236" s="12" t="s">
        <v>827</v>
      </c>
      <c r="G236" s="12" t="s">
        <v>828</v>
      </c>
      <c r="H236" s="12" t="s">
        <v>246</v>
      </c>
      <c r="I236" s="12" t="s">
        <v>247</v>
      </c>
      <c r="J236" s="12" t="s">
        <v>248</v>
      </c>
      <c r="K236" s="12">
        <v>330000</v>
      </c>
      <c r="N236" s="12">
        <v>40.130589999999998</v>
      </c>
      <c r="O236" s="12" t="s">
        <v>249</v>
      </c>
      <c r="P236" s="12" t="s">
        <v>250</v>
      </c>
      <c r="Q236" s="12" t="s">
        <v>829</v>
      </c>
      <c r="R236" s="12">
        <v>127685.41418534931</v>
      </c>
      <c r="S236" s="12">
        <v>127685.41418534931</v>
      </c>
      <c r="T236" s="12">
        <v>5124.0907800000004</v>
      </c>
      <c r="U236" s="12">
        <v>132.17978664150621</v>
      </c>
      <c r="V236" s="12">
        <v>132.17978664150621</v>
      </c>
      <c r="W236" s="12">
        <v>57.96</v>
      </c>
      <c r="X236" s="12">
        <v>57.96</v>
      </c>
      <c r="Y236" s="12" t="s">
        <v>252</v>
      </c>
      <c r="Z236" s="12" t="s">
        <v>253</v>
      </c>
      <c r="AA236" s="12" t="s">
        <v>254</v>
      </c>
      <c r="AB236" s="12">
        <v>130000</v>
      </c>
      <c r="AE236" s="12">
        <v>34.110999999999997</v>
      </c>
      <c r="AF236" s="12" t="s">
        <v>249</v>
      </c>
      <c r="AG236" s="12" t="s">
        <v>250</v>
      </c>
      <c r="AH236" s="12" t="s">
        <v>255</v>
      </c>
      <c r="AI236" s="12">
        <v>0</v>
      </c>
      <c r="AJ236" s="12">
        <v>0</v>
      </c>
      <c r="AK236" s="12">
        <v>0</v>
      </c>
      <c r="AL236" s="12">
        <v>0</v>
      </c>
      <c r="AM236" s="12">
        <v>0</v>
      </c>
      <c r="AN236" s="12">
        <v>0</v>
      </c>
      <c r="AO236" s="12" t="s">
        <v>256</v>
      </c>
      <c r="AP236" s="12" t="s">
        <v>257</v>
      </c>
      <c r="AQ236" s="12" t="s">
        <v>258</v>
      </c>
      <c r="AR236" s="12">
        <v>200000</v>
      </c>
      <c r="AU236" s="12">
        <v>5.1166499999999999</v>
      </c>
      <c r="AV236" s="12" t="s">
        <v>249</v>
      </c>
      <c r="AW236" s="12" t="s">
        <v>250</v>
      </c>
      <c r="AX236" s="12" t="s">
        <v>255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</row>
    <row r="237" spans="1:56" hidden="1" x14ac:dyDescent="0.25">
      <c r="A237" s="12" t="s">
        <v>240</v>
      </c>
      <c r="B237" s="12" t="s">
        <v>825</v>
      </c>
      <c r="C237" s="12" t="s">
        <v>826</v>
      </c>
      <c r="D237" s="12" t="s">
        <v>344</v>
      </c>
      <c r="E237" s="12">
        <v>57.329410000000003</v>
      </c>
      <c r="F237" s="12" t="s">
        <v>827</v>
      </c>
      <c r="G237" s="12" t="s">
        <v>828</v>
      </c>
      <c r="H237" s="12" t="s">
        <v>246</v>
      </c>
      <c r="I237" s="12" t="s">
        <v>247</v>
      </c>
      <c r="J237" s="12" t="s">
        <v>248</v>
      </c>
      <c r="K237" s="12">
        <v>330000</v>
      </c>
      <c r="N237" s="12">
        <v>57.329410000000003</v>
      </c>
      <c r="O237" s="12" t="s">
        <v>249</v>
      </c>
      <c r="P237" s="12" t="s">
        <v>250</v>
      </c>
      <c r="Q237" s="12" t="s">
        <v>829</v>
      </c>
      <c r="R237" s="12">
        <v>127685.41418534931</v>
      </c>
      <c r="S237" s="12">
        <v>127685.41418534931</v>
      </c>
      <c r="T237" s="12">
        <v>7320.1296899999998</v>
      </c>
      <c r="U237" s="12">
        <v>132.17978664150621</v>
      </c>
      <c r="V237" s="12">
        <v>132.17978664150621</v>
      </c>
      <c r="W237" s="12">
        <v>57.96</v>
      </c>
      <c r="X237" s="12">
        <v>57.96</v>
      </c>
      <c r="Y237" s="12" t="s">
        <v>256</v>
      </c>
      <c r="Z237" s="12" t="s">
        <v>257</v>
      </c>
      <c r="AA237" s="12" t="s">
        <v>258</v>
      </c>
      <c r="AB237" s="12">
        <v>200000</v>
      </c>
      <c r="AE237" s="12">
        <v>48.73</v>
      </c>
      <c r="AF237" s="12" t="s">
        <v>249</v>
      </c>
      <c r="AG237" s="12" t="s">
        <v>250</v>
      </c>
      <c r="AH237" s="12" t="s">
        <v>255</v>
      </c>
      <c r="AI237" s="12">
        <v>0</v>
      </c>
      <c r="AJ237" s="12">
        <v>0</v>
      </c>
      <c r="AK237" s="12">
        <v>0</v>
      </c>
      <c r="AL237" s="12">
        <v>0</v>
      </c>
      <c r="AM237" s="12">
        <v>0</v>
      </c>
      <c r="AN237" s="12">
        <v>0</v>
      </c>
    </row>
    <row r="238" spans="1:56" hidden="1" x14ac:dyDescent="0.25">
      <c r="A238" s="12" t="s">
        <v>240</v>
      </c>
      <c r="B238" s="12" t="s">
        <v>830</v>
      </c>
      <c r="C238" s="12" t="s">
        <v>831</v>
      </c>
      <c r="D238" s="12" t="s">
        <v>386</v>
      </c>
      <c r="E238" s="12">
        <v>63.568240000000003</v>
      </c>
      <c r="F238" s="12" t="s">
        <v>832</v>
      </c>
      <c r="G238" s="12" t="s">
        <v>833</v>
      </c>
      <c r="H238" s="12" t="s">
        <v>246</v>
      </c>
      <c r="I238" s="12" t="s">
        <v>247</v>
      </c>
      <c r="J238" s="12" t="s">
        <v>248</v>
      </c>
      <c r="K238" s="12">
        <v>330000</v>
      </c>
      <c r="N238" s="12">
        <v>63.568240000000003</v>
      </c>
      <c r="O238" s="12" t="s">
        <v>249</v>
      </c>
      <c r="P238" s="12" t="s">
        <v>250</v>
      </c>
      <c r="Q238" s="12" t="s">
        <v>834</v>
      </c>
      <c r="R238" s="12">
        <v>78926.049498923734</v>
      </c>
      <c r="S238" s="12">
        <v>78926.049498923734</v>
      </c>
      <c r="T238" s="12">
        <v>5017.1896800000004</v>
      </c>
      <c r="U238" s="12">
        <v>76.572915575142545</v>
      </c>
      <c r="V238" s="12">
        <v>76.572915575142545</v>
      </c>
      <c r="W238" s="12">
        <v>61.84</v>
      </c>
      <c r="X238" s="12">
        <v>61.84</v>
      </c>
      <c r="Y238" s="12" t="s">
        <v>252</v>
      </c>
      <c r="Z238" s="12" t="s">
        <v>253</v>
      </c>
      <c r="AA238" s="12" t="s">
        <v>254</v>
      </c>
      <c r="AB238" s="12">
        <v>130000</v>
      </c>
      <c r="AE238" s="12">
        <v>54.033000000000001</v>
      </c>
      <c r="AF238" s="12" t="s">
        <v>249</v>
      </c>
      <c r="AG238" s="12" t="s">
        <v>250</v>
      </c>
      <c r="AH238" s="12" t="s">
        <v>255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0</v>
      </c>
      <c r="AO238" s="12" t="s">
        <v>256</v>
      </c>
      <c r="AP238" s="12" t="s">
        <v>257</v>
      </c>
      <c r="AQ238" s="12" t="s">
        <v>258</v>
      </c>
      <c r="AR238" s="12">
        <v>200000</v>
      </c>
      <c r="AU238" s="12">
        <v>8.1049500000000005</v>
      </c>
      <c r="AV238" s="12" t="s">
        <v>249</v>
      </c>
      <c r="AW238" s="12" t="s">
        <v>250</v>
      </c>
      <c r="AX238" s="12" t="s">
        <v>255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</row>
    <row r="239" spans="1:56" hidden="1" x14ac:dyDescent="0.25">
      <c r="A239" s="12" t="s">
        <v>240</v>
      </c>
      <c r="B239" s="12" t="s">
        <v>830</v>
      </c>
      <c r="C239" s="12" t="s">
        <v>831</v>
      </c>
      <c r="D239" s="12" t="s">
        <v>386</v>
      </c>
      <c r="E239" s="12">
        <v>90.811760000000007</v>
      </c>
      <c r="F239" s="12" t="s">
        <v>832</v>
      </c>
      <c r="G239" s="12" t="s">
        <v>833</v>
      </c>
      <c r="H239" s="12" t="s">
        <v>246</v>
      </c>
      <c r="I239" s="12" t="s">
        <v>247</v>
      </c>
      <c r="J239" s="12" t="s">
        <v>248</v>
      </c>
      <c r="K239" s="12">
        <v>330000</v>
      </c>
      <c r="N239" s="12">
        <v>90.811760000000007</v>
      </c>
      <c r="O239" s="12" t="s">
        <v>249</v>
      </c>
      <c r="P239" s="12" t="s">
        <v>250</v>
      </c>
      <c r="Q239" s="12" t="s">
        <v>834</v>
      </c>
      <c r="R239" s="12">
        <v>78926.049498923734</v>
      </c>
      <c r="S239" s="12">
        <v>78926.049498923734</v>
      </c>
      <c r="T239" s="12">
        <v>7167.4138400000002</v>
      </c>
      <c r="U239" s="12">
        <v>76.572915575142545</v>
      </c>
      <c r="V239" s="12">
        <v>76.572915575142545</v>
      </c>
      <c r="W239" s="12">
        <v>61.84</v>
      </c>
      <c r="X239" s="12">
        <v>61.84</v>
      </c>
      <c r="Y239" s="12" t="s">
        <v>256</v>
      </c>
      <c r="Z239" s="12" t="s">
        <v>257</v>
      </c>
      <c r="AA239" s="12" t="s">
        <v>258</v>
      </c>
      <c r="AB239" s="12">
        <v>200000</v>
      </c>
      <c r="AE239" s="12">
        <v>77.19</v>
      </c>
      <c r="AF239" s="12" t="s">
        <v>249</v>
      </c>
      <c r="AG239" s="12" t="s">
        <v>250</v>
      </c>
      <c r="AH239" s="12" t="s">
        <v>255</v>
      </c>
      <c r="AI239" s="12">
        <v>0</v>
      </c>
      <c r="AJ239" s="12">
        <v>0</v>
      </c>
      <c r="AK239" s="12">
        <v>0</v>
      </c>
      <c r="AL239" s="12">
        <v>0</v>
      </c>
      <c r="AM239" s="12">
        <v>0</v>
      </c>
      <c r="AN239" s="12">
        <v>0</v>
      </c>
    </row>
    <row r="240" spans="1:56" hidden="1" x14ac:dyDescent="0.25">
      <c r="A240" s="12" t="s">
        <v>240</v>
      </c>
      <c r="B240" s="12" t="s">
        <v>835</v>
      </c>
      <c r="C240" s="12" t="s">
        <v>836</v>
      </c>
      <c r="D240" s="12" t="s">
        <v>312</v>
      </c>
      <c r="E240" s="12">
        <v>37.227649999999997</v>
      </c>
      <c r="F240" s="12" t="s">
        <v>837</v>
      </c>
      <c r="G240" s="12" t="s">
        <v>838</v>
      </c>
      <c r="H240" s="12" t="s">
        <v>246</v>
      </c>
      <c r="I240" s="12" t="s">
        <v>247</v>
      </c>
      <c r="J240" s="12" t="s">
        <v>248</v>
      </c>
      <c r="K240" s="12">
        <v>330000</v>
      </c>
      <c r="N240" s="12">
        <v>37.227649999999997</v>
      </c>
      <c r="O240" s="12" t="s">
        <v>249</v>
      </c>
      <c r="P240" s="12" t="s">
        <v>250</v>
      </c>
      <c r="Q240" s="12" t="s">
        <v>839</v>
      </c>
      <c r="R240" s="12">
        <v>130928.0848899977</v>
      </c>
      <c r="S240" s="12">
        <v>130928.0848899977</v>
      </c>
      <c r="T240" s="12">
        <v>4874.1445299999996</v>
      </c>
      <c r="U240" s="12">
        <v>148.9253060023479</v>
      </c>
      <c r="V240" s="12">
        <v>148.9253060023479</v>
      </c>
      <c r="W240" s="12">
        <v>52.75</v>
      </c>
      <c r="X240" s="12">
        <v>52.75</v>
      </c>
      <c r="Y240" s="12" t="s">
        <v>252</v>
      </c>
      <c r="Z240" s="12" t="s">
        <v>253</v>
      </c>
      <c r="AA240" s="12" t="s">
        <v>254</v>
      </c>
      <c r="AB240" s="12">
        <v>130000</v>
      </c>
      <c r="AE240" s="12">
        <v>31.6435</v>
      </c>
      <c r="AF240" s="12" t="s">
        <v>249</v>
      </c>
      <c r="AG240" s="12" t="s">
        <v>250</v>
      </c>
      <c r="AH240" s="12" t="s">
        <v>255</v>
      </c>
      <c r="AI240" s="12">
        <v>0</v>
      </c>
      <c r="AJ240" s="12">
        <v>0</v>
      </c>
      <c r="AK240" s="12">
        <v>0</v>
      </c>
      <c r="AL240" s="12">
        <v>0</v>
      </c>
      <c r="AM240" s="12">
        <v>0</v>
      </c>
      <c r="AN240" s="12">
        <v>0</v>
      </c>
      <c r="AO240" s="12" t="s">
        <v>256</v>
      </c>
      <c r="AP240" s="12" t="s">
        <v>257</v>
      </c>
      <c r="AQ240" s="12" t="s">
        <v>258</v>
      </c>
      <c r="AR240" s="12">
        <v>200000</v>
      </c>
      <c r="AU240" s="12">
        <v>4.7465299999999999</v>
      </c>
      <c r="AV240" s="12" t="s">
        <v>249</v>
      </c>
      <c r="AW240" s="12" t="s">
        <v>250</v>
      </c>
      <c r="AX240" s="12" t="s">
        <v>255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</row>
    <row r="241" spans="1:56" hidden="1" x14ac:dyDescent="0.25">
      <c r="A241" s="12" t="s">
        <v>240</v>
      </c>
      <c r="B241" s="12" t="s">
        <v>835</v>
      </c>
      <c r="C241" s="12" t="s">
        <v>836</v>
      </c>
      <c r="D241" s="12" t="s">
        <v>312</v>
      </c>
      <c r="E241" s="12">
        <v>53.18235</v>
      </c>
      <c r="F241" s="12" t="s">
        <v>837</v>
      </c>
      <c r="G241" s="12" t="s">
        <v>838</v>
      </c>
      <c r="H241" s="12" t="s">
        <v>246</v>
      </c>
      <c r="I241" s="12" t="s">
        <v>247</v>
      </c>
      <c r="J241" s="12" t="s">
        <v>248</v>
      </c>
      <c r="K241" s="12">
        <v>330000</v>
      </c>
      <c r="N241" s="12">
        <v>53.18235</v>
      </c>
      <c r="O241" s="12" t="s">
        <v>249</v>
      </c>
      <c r="P241" s="12" t="s">
        <v>250</v>
      </c>
      <c r="Q241" s="12" t="s">
        <v>839</v>
      </c>
      <c r="R241" s="12">
        <v>130928.0848899977</v>
      </c>
      <c r="S241" s="12">
        <v>130928.0848899977</v>
      </c>
      <c r="T241" s="12">
        <v>6963.0636199999999</v>
      </c>
      <c r="U241" s="12">
        <v>148.9253060023479</v>
      </c>
      <c r="V241" s="12">
        <v>148.9253060023479</v>
      </c>
      <c r="W241" s="12">
        <v>52.75</v>
      </c>
      <c r="X241" s="12">
        <v>52.75</v>
      </c>
      <c r="Y241" s="12" t="s">
        <v>256</v>
      </c>
      <c r="Z241" s="12" t="s">
        <v>257</v>
      </c>
      <c r="AA241" s="12" t="s">
        <v>258</v>
      </c>
      <c r="AB241" s="12">
        <v>200000</v>
      </c>
      <c r="AE241" s="12">
        <v>45.204999999999998</v>
      </c>
      <c r="AF241" s="12" t="s">
        <v>249</v>
      </c>
      <c r="AG241" s="12" t="s">
        <v>250</v>
      </c>
      <c r="AH241" s="12" t="s">
        <v>255</v>
      </c>
      <c r="AI241" s="12">
        <v>0</v>
      </c>
      <c r="AJ241" s="12">
        <v>0</v>
      </c>
      <c r="AK241" s="12">
        <v>0</v>
      </c>
      <c r="AL241" s="12">
        <v>0</v>
      </c>
      <c r="AM241" s="12">
        <v>0</v>
      </c>
      <c r="AN241" s="12">
        <v>0</v>
      </c>
    </row>
    <row r="242" spans="1:56" hidden="1" x14ac:dyDescent="0.25">
      <c r="A242" s="12" t="s">
        <v>240</v>
      </c>
      <c r="B242" s="12" t="s">
        <v>840</v>
      </c>
      <c r="C242" s="12" t="s">
        <v>841</v>
      </c>
      <c r="D242" s="12" t="s">
        <v>338</v>
      </c>
      <c r="E242" s="12">
        <v>369.94587999999999</v>
      </c>
      <c r="F242" s="12" t="s">
        <v>842</v>
      </c>
      <c r="G242" s="12" t="s">
        <v>843</v>
      </c>
      <c r="H242" s="12" t="s">
        <v>246</v>
      </c>
      <c r="I242" s="12" t="s">
        <v>247</v>
      </c>
      <c r="J242" s="12" t="s">
        <v>248</v>
      </c>
      <c r="K242" s="12">
        <v>330000</v>
      </c>
      <c r="N242" s="12">
        <v>369.94587999999999</v>
      </c>
      <c r="O242" s="12" t="s">
        <v>249</v>
      </c>
      <c r="P242" s="12" t="s">
        <v>250</v>
      </c>
      <c r="Q242" s="12" t="s">
        <v>844</v>
      </c>
      <c r="R242" s="12">
        <v>192306.56279029819</v>
      </c>
      <c r="S242" s="12">
        <v>192306.56279029819</v>
      </c>
      <c r="T242" s="12">
        <v>71143.021049999996</v>
      </c>
      <c r="U242" s="12">
        <v>192.3028432662847</v>
      </c>
      <c r="V242" s="12">
        <v>192.3028432662847</v>
      </c>
      <c r="W242" s="12">
        <v>60</v>
      </c>
      <c r="X242" s="12">
        <v>60</v>
      </c>
      <c r="Y242" s="12" t="s">
        <v>252</v>
      </c>
      <c r="Z242" s="12" t="s">
        <v>253</v>
      </c>
      <c r="AA242" s="12" t="s">
        <v>254</v>
      </c>
      <c r="AB242" s="12">
        <v>130000</v>
      </c>
      <c r="AE242" s="12">
        <v>314.45400000000001</v>
      </c>
      <c r="AF242" s="12" t="s">
        <v>249</v>
      </c>
      <c r="AG242" s="12" t="s">
        <v>250</v>
      </c>
      <c r="AH242" s="12" t="s">
        <v>255</v>
      </c>
      <c r="AI242" s="12">
        <v>0</v>
      </c>
      <c r="AJ242" s="12">
        <v>0</v>
      </c>
      <c r="AK242" s="12">
        <v>0</v>
      </c>
      <c r="AL242" s="12">
        <v>0</v>
      </c>
      <c r="AM242" s="12">
        <v>0</v>
      </c>
      <c r="AN242" s="12">
        <v>0</v>
      </c>
      <c r="AO242" s="12" t="s">
        <v>256</v>
      </c>
      <c r="AP242" s="12" t="s">
        <v>257</v>
      </c>
      <c r="AQ242" s="12" t="s">
        <v>258</v>
      </c>
      <c r="AR242" s="12">
        <v>200000</v>
      </c>
      <c r="AU242" s="12">
        <v>47.168100000000003</v>
      </c>
      <c r="AV242" s="12" t="s">
        <v>249</v>
      </c>
      <c r="AW242" s="12" t="s">
        <v>250</v>
      </c>
      <c r="AX242" s="12" t="s">
        <v>255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12">
        <v>0</v>
      </c>
    </row>
    <row r="243" spans="1:56" hidden="1" x14ac:dyDescent="0.25">
      <c r="A243" s="12" t="s">
        <v>240</v>
      </c>
      <c r="B243" s="12" t="s">
        <v>840</v>
      </c>
      <c r="C243" s="12" t="s">
        <v>841</v>
      </c>
      <c r="D243" s="12" t="s">
        <v>338</v>
      </c>
      <c r="E243" s="12">
        <v>528.49411999999995</v>
      </c>
      <c r="F243" s="12" t="s">
        <v>842</v>
      </c>
      <c r="G243" s="12" t="s">
        <v>843</v>
      </c>
      <c r="H243" s="12" t="s">
        <v>246</v>
      </c>
      <c r="I243" s="12" t="s">
        <v>247</v>
      </c>
      <c r="J243" s="12" t="s">
        <v>248</v>
      </c>
      <c r="K243" s="12">
        <v>330000</v>
      </c>
      <c r="N243" s="12">
        <v>528.49411999999995</v>
      </c>
      <c r="O243" s="12" t="s">
        <v>249</v>
      </c>
      <c r="P243" s="12" t="s">
        <v>250</v>
      </c>
      <c r="Q243" s="12" t="s">
        <v>844</v>
      </c>
      <c r="R243" s="12">
        <v>192306.56279029819</v>
      </c>
      <c r="S243" s="12">
        <v>192306.56279029819</v>
      </c>
      <c r="T243" s="12">
        <v>101632.88722</v>
      </c>
      <c r="U243" s="12">
        <v>192.3028432662847</v>
      </c>
      <c r="V243" s="12">
        <v>192.3028432662847</v>
      </c>
      <c r="W243" s="12">
        <v>60</v>
      </c>
      <c r="X243" s="12">
        <v>60</v>
      </c>
      <c r="Y243" s="12" t="s">
        <v>256</v>
      </c>
      <c r="Z243" s="12" t="s">
        <v>257</v>
      </c>
      <c r="AA243" s="12" t="s">
        <v>258</v>
      </c>
      <c r="AB243" s="12">
        <v>200000</v>
      </c>
      <c r="AE243" s="12">
        <v>449.22</v>
      </c>
      <c r="AF243" s="12" t="s">
        <v>249</v>
      </c>
      <c r="AG243" s="12" t="s">
        <v>250</v>
      </c>
      <c r="AH243" s="12" t="s">
        <v>255</v>
      </c>
      <c r="AI243" s="12">
        <v>0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</row>
    <row r="244" spans="1:56" hidden="1" x14ac:dyDescent="0.25">
      <c r="A244" s="12" t="s">
        <v>240</v>
      </c>
      <c r="B244" s="12" t="s">
        <v>845</v>
      </c>
      <c r="C244" s="12" t="s">
        <v>846</v>
      </c>
      <c r="D244" s="12" t="s">
        <v>283</v>
      </c>
      <c r="E244" s="12">
        <v>227.26528999999999</v>
      </c>
      <c r="F244" s="12" t="s">
        <v>847</v>
      </c>
      <c r="G244" s="12" t="s">
        <v>848</v>
      </c>
      <c r="H244" s="12" t="s">
        <v>246</v>
      </c>
      <c r="I244" s="12" t="s">
        <v>247</v>
      </c>
      <c r="J244" s="12" t="s">
        <v>248</v>
      </c>
      <c r="K244" s="12">
        <v>330000</v>
      </c>
      <c r="N244" s="12">
        <v>227.26528999999999</v>
      </c>
      <c r="O244" s="12" t="s">
        <v>249</v>
      </c>
      <c r="P244" s="12" t="s">
        <v>250</v>
      </c>
      <c r="Q244" s="12" t="s">
        <v>849</v>
      </c>
      <c r="R244" s="12">
        <v>167020.2512837502</v>
      </c>
      <c r="S244" s="12">
        <v>167020.2512837502</v>
      </c>
      <c r="T244" s="12">
        <v>37957.90653</v>
      </c>
      <c r="U244" s="12">
        <v>178.90972900448301</v>
      </c>
      <c r="V244" s="12">
        <v>178.90972900448301</v>
      </c>
      <c r="W244" s="12">
        <v>56.01</v>
      </c>
      <c r="X244" s="12">
        <v>56.01</v>
      </c>
      <c r="Y244" s="12" t="s">
        <v>252</v>
      </c>
      <c r="Z244" s="12" t="s">
        <v>253</v>
      </c>
      <c r="AA244" s="12" t="s">
        <v>254</v>
      </c>
      <c r="AB244" s="12">
        <v>130000</v>
      </c>
      <c r="AE244" s="12">
        <v>193.1755</v>
      </c>
      <c r="AF244" s="12" t="s">
        <v>249</v>
      </c>
      <c r="AG244" s="12" t="s">
        <v>250</v>
      </c>
      <c r="AH244" s="12" t="s">
        <v>255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0</v>
      </c>
      <c r="AO244" s="12" t="s">
        <v>256</v>
      </c>
      <c r="AP244" s="12" t="s">
        <v>257</v>
      </c>
      <c r="AQ244" s="12" t="s">
        <v>258</v>
      </c>
      <c r="AR244" s="12">
        <v>200000</v>
      </c>
      <c r="AU244" s="12">
        <v>28.976330000000001</v>
      </c>
      <c r="AV244" s="12" t="s">
        <v>249</v>
      </c>
      <c r="AW244" s="12" t="s">
        <v>250</v>
      </c>
      <c r="AX244" s="12" t="s">
        <v>255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0</v>
      </c>
    </row>
    <row r="245" spans="1:56" hidden="1" x14ac:dyDescent="0.25">
      <c r="A245" s="12" t="s">
        <v>240</v>
      </c>
      <c r="B245" s="12" t="s">
        <v>845</v>
      </c>
      <c r="C245" s="12" t="s">
        <v>846</v>
      </c>
      <c r="D245" s="12" t="s">
        <v>283</v>
      </c>
      <c r="E245" s="12">
        <v>324.66471000000001</v>
      </c>
      <c r="F245" s="12" t="s">
        <v>847</v>
      </c>
      <c r="G245" s="12" t="s">
        <v>848</v>
      </c>
      <c r="H245" s="12" t="s">
        <v>246</v>
      </c>
      <c r="I245" s="12" t="s">
        <v>247</v>
      </c>
      <c r="J245" s="12" t="s">
        <v>248</v>
      </c>
      <c r="K245" s="12">
        <v>330000</v>
      </c>
      <c r="N245" s="12">
        <v>324.66471000000001</v>
      </c>
      <c r="O245" s="12" t="s">
        <v>249</v>
      </c>
      <c r="P245" s="12" t="s">
        <v>250</v>
      </c>
      <c r="Q245" s="12" t="s">
        <v>849</v>
      </c>
      <c r="R245" s="12">
        <v>167020.2512837502</v>
      </c>
      <c r="S245" s="12">
        <v>167020.2512837502</v>
      </c>
      <c r="T245" s="12">
        <v>54225.580759999997</v>
      </c>
      <c r="U245" s="12">
        <v>178.90972900448301</v>
      </c>
      <c r="V245" s="12">
        <v>178.90972900448301</v>
      </c>
      <c r="W245" s="12">
        <v>56.01</v>
      </c>
      <c r="X245" s="12">
        <v>56.01</v>
      </c>
      <c r="Y245" s="12" t="s">
        <v>256</v>
      </c>
      <c r="Z245" s="12" t="s">
        <v>257</v>
      </c>
      <c r="AA245" s="12" t="s">
        <v>258</v>
      </c>
      <c r="AB245" s="12">
        <v>200000</v>
      </c>
      <c r="AE245" s="12">
        <v>275.96499999999997</v>
      </c>
      <c r="AF245" s="12" t="s">
        <v>249</v>
      </c>
      <c r="AG245" s="12" t="s">
        <v>250</v>
      </c>
      <c r="AH245" s="12" t="s">
        <v>255</v>
      </c>
      <c r="AI245" s="12">
        <v>0</v>
      </c>
      <c r="AJ245" s="12">
        <v>0</v>
      </c>
      <c r="AK245" s="12">
        <v>0</v>
      </c>
      <c r="AL245" s="12">
        <v>0</v>
      </c>
      <c r="AM245" s="12">
        <v>0</v>
      </c>
      <c r="AN245" s="12">
        <v>0</v>
      </c>
    </row>
    <row r="246" spans="1:56" hidden="1" x14ac:dyDescent="0.25">
      <c r="A246" s="12" t="s">
        <v>240</v>
      </c>
      <c r="B246" s="12" t="s">
        <v>850</v>
      </c>
      <c r="C246" s="12" t="s">
        <v>851</v>
      </c>
      <c r="D246" s="12" t="s">
        <v>312</v>
      </c>
      <c r="E246" s="12">
        <v>12.88</v>
      </c>
      <c r="F246" s="12" t="s">
        <v>852</v>
      </c>
      <c r="G246" s="12" t="s">
        <v>853</v>
      </c>
      <c r="H246" s="12" t="s">
        <v>246</v>
      </c>
      <c r="I246" s="12" t="s">
        <v>247</v>
      </c>
      <c r="J246" s="12" t="s">
        <v>248</v>
      </c>
      <c r="K246" s="12">
        <v>330000</v>
      </c>
      <c r="N246" s="12">
        <v>12.88</v>
      </c>
      <c r="O246" s="12" t="s">
        <v>249</v>
      </c>
      <c r="P246" s="12" t="s">
        <v>250</v>
      </c>
      <c r="Q246" s="12" t="s">
        <v>854</v>
      </c>
      <c r="R246" s="12">
        <v>121703.43816217181</v>
      </c>
      <c r="S246" s="12">
        <v>121703.43816217181</v>
      </c>
      <c r="T246" s="12">
        <v>1567.5402899999999</v>
      </c>
      <c r="U246" s="12">
        <v>137.06480067192109</v>
      </c>
      <c r="V246" s="12">
        <v>137.06480067192109</v>
      </c>
      <c r="W246" s="12">
        <v>53.28</v>
      </c>
      <c r="X246" s="12">
        <v>53.28</v>
      </c>
      <c r="Y246" s="12" t="s">
        <v>252</v>
      </c>
      <c r="Z246" s="12" t="s">
        <v>253</v>
      </c>
      <c r="AA246" s="12" t="s">
        <v>254</v>
      </c>
      <c r="AB246" s="12">
        <v>130000</v>
      </c>
      <c r="AE246" s="12">
        <v>10.948</v>
      </c>
      <c r="AF246" s="12" t="s">
        <v>249</v>
      </c>
      <c r="AG246" s="12" t="s">
        <v>250</v>
      </c>
      <c r="AH246" s="12" t="s">
        <v>255</v>
      </c>
      <c r="AI246" s="12">
        <v>0</v>
      </c>
      <c r="AJ246" s="12">
        <v>0</v>
      </c>
      <c r="AK246" s="12">
        <v>0</v>
      </c>
      <c r="AL246" s="12">
        <v>0</v>
      </c>
      <c r="AM246" s="12">
        <v>0</v>
      </c>
      <c r="AN246" s="12">
        <v>0</v>
      </c>
      <c r="AO246" s="12" t="s">
        <v>256</v>
      </c>
      <c r="AP246" s="12" t="s">
        <v>257</v>
      </c>
      <c r="AQ246" s="12" t="s">
        <v>258</v>
      </c>
      <c r="AR246" s="12">
        <v>200000</v>
      </c>
      <c r="AU246" s="12">
        <v>1.6422000000000001</v>
      </c>
      <c r="AV246" s="12" t="s">
        <v>249</v>
      </c>
      <c r="AW246" s="12" t="s">
        <v>250</v>
      </c>
      <c r="AX246" s="12" t="s">
        <v>255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</row>
    <row r="247" spans="1:56" hidden="1" x14ac:dyDescent="0.25">
      <c r="A247" s="12" t="s">
        <v>240</v>
      </c>
      <c r="B247" s="12" t="s">
        <v>850</v>
      </c>
      <c r="C247" s="12" t="s">
        <v>851</v>
      </c>
      <c r="D247" s="12" t="s">
        <v>312</v>
      </c>
      <c r="E247" s="12">
        <v>18.399999999999999</v>
      </c>
      <c r="F247" s="12" t="s">
        <v>852</v>
      </c>
      <c r="G247" s="12" t="s">
        <v>853</v>
      </c>
      <c r="H247" s="12" t="s">
        <v>246</v>
      </c>
      <c r="I247" s="12" t="s">
        <v>247</v>
      </c>
      <c r="J247" s="12" t="s">
        <v>248</v>
      </c>
      <c r="K247" s="12">
        <v>330000</v>
      </c>
      <c r="N247" s="12">
        <v>18.399999999999999</v>
      </c>
      <c r="O247" s="12" t="s">
        <v>249</v>
      </c>
      <c r="P247" s="12" t="s">
        <v>250</v>
      </c>
      <c r="Q247" s="12" t="s">
        <v>854</v>
      </c>
      <c r="R247" s="12">
        <v>121703.43816217181</v>
      </c>
      <c r="S247" s="12">
        <v>121703.43816217181</v>
      </c>
      <c r="T247" s="12">
        <v>2239.3432600000001</v>
      </c>
      <c r="U247" s="12">
        <v>137.06480067192109</v>
      </c>
      <c r="V247" s="12">
        <v>137.06480067192109</v>
      </c>
      <c r="W247" s="12">
        <v>53.28</v>
      </c>
      <c r="X247" s="12">
        <v>53.28</v>
      </c>
      <c r="Y247" s="12" t="s">
        <v>256</v>
      </c>
      <c r="Z247" s="12" t="s">
        <v>257</v>
      </c>
      <c r="AA247" s="12" t="s">
        <v>258</v>
      </c>
      <c r="AB247" s="12">
        <v>200000</v>
      </c>
      <c r="AE247" s="12">
        <v>15.64</v>
      </c>
      <c r="AF247" s="12" t="s">
        <v>249</v>
      </c>
      <c r="AG247" s="12" t="s">
        <v>250</v>
      </c>
      <c r="AH247" s="12" t="s">
        <v>255</v>
      </c>
      <c r="AI247" s="12">
        <v>0</v>
      </c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</row>
    <row r="248" spans="1:56" hidden="1" x14ac:dyDescent="0.25">
      <c r="A248" s="12" t="s">
        <v>240</v>
      </c>
      <c r="B248" s="12" t="s">
        <v>855</v>
      </c>
      <c r="C248" s="12" t="s">
        <v>856</v>
      </c>
      <c r="D248" s="12" t="s">
        <v>424</v>
      </c>
      <c r="E248" s="12">
        <v>657.15588000000002</v>
      </c>
      <c r="F248" s="12" t="s">
        <v>857</v>
      </c>
      <c r="G248" s="12" t="s">
        <v>858</v>
      </c>
      <c r="H248" s="12" t="s">
        <v>246</v>
      </c>
      <c r="I248" s="12" t="s">
        <v>247</v>
      </c>
      <c r="J248" s="12" t="s">
        <v>248</v>
      </c>
      <c r="K248" s="12">
        <v>330000</v>
      </c>
      <c r="N248" s="12">
        <v>657.15588000000002</v>
      </c>
      <c r="O248" s="12" t="s">
        <v>249</v>
      </c>
      <c r="P248" s="12" t="s">
        <v>250</v>
      </c>
      <c r="Q248" s="12" t="s">
        <v>859</v>
      </c>
      <c r="R248" s="12">
        <v>137176.1052246973</v>
      </c>
      <c r="S248" s="12">
        <v>137176.1052246973</v>
      </c>
      <c r="T248" s="12">
        <v>90146.084470000002</v>
      </c>
      <c r="U248" s="12">
        <v>133.17163371001291</v>
      </c>
      <c r="V248" s="12">
        <v>133.17163371001291</v>
      </c>
      <c r="W248" s="12">
        <v>61.8</v>
      </c>
      <c r="X248" s="12">
        <v>61.8</v>
      </c>
      <c r="Y248" s="12" t="s">
        <v>252</v>
      </c>
      <c r="Z248" s="12" t="s">
        <v>253</v>
      </c>
      <c r="AA248" s="12" t="s">
        <v>254</v>
      </c>
      <c r="AB248" s="12">
        <v>130000</v>
      </c>
      <c r="AE248" s="12">
        <v>558.58249999999998</v>
      </c>
      <c r="AF248" s="12" t="s">
        <v>249</v>
      </c>
      <c r="AG248" s="12" t="s">
        <v>250</v>
      </c>
      <c r="AH248" s="12" t="s">
        <v>255</v>
      </c>
      <c r="AI248" s="12">
        <v>0</v>
      </c>
      <c r="AJ248" s="12">
        <v>0</v>
      </c>
      <c r="AK248" s="12">
        <v>0</v>
      </c>
      <c r="AL248" s="12">
        <v>0</v>
      </c>
      <c r="AM248" s="12">
        <v>0</v>
      </c>
      <c r="AN248" s="12">
        <v>0</v>
      </c>
      <c r="AO248" s="12" t="s">
        <v>256</v>
      </c>
      <c r="AP248" s="12" t="s">
        <v>257</v>
      </c>
      <c r="AQ248" s="12" t="s">
        <v>258</v>
      </c>
      <c r="AR248" s="12">
        <v>200000</v>
      </c>
      <c r="AU248" s="12">
        <v>83.787379999999999</v>
      </c>
      <c r="AV248" s="12" t="s">
        <v>249</v>
      </c>
      <c r="AW248" s="12" t="s">
        <v>250</v>
      </c>
      <c r="AX248" s="12" t="s">
        <v>255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</row>
    <row r="249" spans="1:56" hidden="1" x14ac:dyDescent="0.25">
      <c r="A249" s="12" t="s">
        <v>240</v>
      </c>
      <c r="B249" s="12" t="s">
        <v>855</v>
      </c>
      <c r="C249" s="12" t="s">
        <v>856</v>
      </c>
      <c r="D249" s="12" t="s">
        <v>424</v>
      </c>
      <c r="E249" s="12">
        <v>938.79412000000002</v>
      </c>
      <c r="F249" s="12" t="s">
        <v>857</v>
      </c>
      <c r="G249" s="12" t="s">
        <v>858</v>
      </c>
      <c r="H249" s="12" t="s">
        <v>246</v>
      </c>
      <c r="I249" s="12" t="s">
        <v>247</v>
      </c>
      <c r="J249" s="12" t="s">
        <v>248</v>
      </c>
      <c r="K249" s="12">
        <v>330000</v>
      </c>
      <c r="N249" s="12">
        <v>938.79412000000002</v>
      </c>
      <c r="O249" s="12" t="s">
        <v>249</v>
      </c>
      <c r="P249" s="12" t="s">
        <v>250</v>
      </c>
      <c r="Q249" s="12" t="s">
        <v>859</v>
      </c>
      <c r="R249" s="12">
        <v>137176.1052246973</v>
      </c>
      <c r="S249" s="12">
        <v>137176.1052246973</v>
      </c>
      <c r="T249" s="12">
        <v>128780.12066</v>
      </c>
      <c r="U249" s="12">
        <v>133.17163371001291</v>
      </c>
      <c r="V249" s="12">
        <v>133.17163371001291</v>
      </c>
      <c r="W249" s="12">
        <v>61.8</v>
      </c>
      <c r="X249" s="12">
        <v>61.8</v>
      </c>
      <c r="Y249" s="12" t="s">
        <v>256</v>
      </c>
      <c r="Z249" s="12" t="s">
        <v>257</v>
      </c>
      <c r="AA249" s="12" t="s">
        <v>258</v>
      </c>
      <c r="AB249" s="12">
        <v>200000</v>
      </c>
      <c r="AE249" s="12">
        <v>797.97500000000002</v>
      </c>
      <c r="AF249" s="12" t="s">
        <v>249</v>
      </c>
      <c r="AG249" s="12" t="s">
        <v>250</v>
      </c>
      <c r="AH249" s="12" t="s">
        <v>255</v>
      </c>
      <c r="AI249" s="12">
        <v>0</v>
      </c>
      <c r="AJ249" s="12">
        <v>0</v>
      </c>
      <c r="AK249" s="12">
        <v>0</v>
      </c>
      <c r="AL249" s="12">
        <v>0</v>
      </c>
      <c r="AM249" s="12">
        <v>0</v>
      </c>
      <c r="AN249" s="12">
        <v>0</v>
      </c>
    </row>
    <row r="250" spans="1:56" hidden="1" x14ac:dyDescent="0.25">
      <c r="A250" s="12" t="s">
        <v>240</v>
      </c>
      <c r="B250" s="12" t="s">
        <v>860</v>
      </c>
      <c r="C250" s="12" t="s">
        <v>861</v>
      </c>
      <c r="D250" s="12" t="s">
        <v>338</v>
      </c>
      <c r="E250" s="12">
        <v>40.085290000000001</v>
      </c>
      <c r="F250" s="12" t="s">
        <v>862</v>
      </c>
      <c r="G250" s="12" t="s">
        <v>863</v>
      </c>
      <c r="H250" s="12" t="s">
        <v>246</v>
      </c>
      <c r="I250" s="12" t="s">
        <v>247</v>
      </c>
      <c r="J250" s="12" t="s">
        <v>248</v>
      </c>
      <c r="K250" s="12">
        <v>330000</v>
      </c>
      <c r="N250" s="12">
        <v>40.085290000000001</v>
      </c>
      <c r="O250" s="12" t="s">
        <v>249</v>
      </c>
      <c r="P250" s="12" t="s">
        <v>250</v>
      </c>
      <c r="Q250" s="12" t="s">
        <v>864</v>
      </c>
      <c r="R250" s="12">
        <v>205330.9912036547</v>
      </c>
      <c r="S250" s="12">
        <v>205330.9912036547</v>
      </c>
      <c r="T250" s="12">
        <v>8230.75317</v>
      </c>
      <c r="U250" s="12">
        <v>212.73427607076209</v>
      </c>
      <c r="V250" s="12">
        <v>212.73427607076209</v>
      </c>
      <c r="W250" s="12">
        <v>57.91</v>
      </c>
      <c r="X250" s="12">
        <v>57.91</v>
      </c>
      <c r="Y250" s="12" t="s">
        <v>252</v>
      </c>
      <c r="Z250" s="12" t="s">
        <v>253</v>
      </c>
      <c r="AA250" s="12" t="s">
        <v>254</v>
      </c>
      <c r="AB250" s="12">
        <v>130000</v>
      </c>
      <c r="AE250" s="12">
        <v>34.072499999999998</v>
      </c>
      <c r="AF250" s="12" t="s">
        <v>249</v>
      </c>
      <c r="AG250" s="12" t="s">
        <v>250</v>
      </c>
      <c r="AH250" s="12" t="s">
        <v>255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 t="s">
        <v>256</v>
      </c>
      <c r="AP250" s="12" t="s">
        <v>257</v>
      </c>
      <c r="AQ250" s="12" t="s">
        <v>258</v>
      </c>
      <c r="AR250" s="12">
        <v>200000</v>
      </c>
      <c r="AU250" s="12">
        <v>5.1108799999999999</v>
      </c>
      <c r="AV250" s="12" t="s">
        <v>249</v>
      </c>
      <c r="AW250" s="12" t="s">
        <v>250</v>
      </c>
      <c r="AX250" s="12" t="s">
        <v>255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</row>
    <row r="251" spans="1:56" hidden="1" x14ac:dyDescent="0.25">
      <c r="A251" s="12" t="s">
        <v>240</v>
      </c>
      <c r="B251" s="12" t="s">
        <v>860</v>
      </c>
      <c r="C251" s="12" t="s">
        <v>861</v>
      </c>
      <c r="D251" s="12" t="s">
        <v>338</v>
      </c>
      <c r="E251" s="12">
        <v>57.264710000000001</v>
      </c>
      <c r="F251" s="12" t="s">
        <v>862</v>
      </c>
      <c r="G251" s="12" t="s">
        <v>863</v>
      </c>
      <c r="H251" s="12" t="s">
        <v>246</v>
      </c>
      <c r="I251" s="12" t="s">
        <v>247</v>
      </c>
      <c r="J251" s="12" t="s">
        <v>248</v>
      </c>
      <c r="K251" s="12">
        <v>330000</v>
      </c>
      <c r="N251" s="12">
        <v>57.264710000000001</v>
      </c>
      <c r="O251" s="12" t="s">
        <v>249</v>
      </c>
      <c r="P251" s="12" t="s">
        <v>250</v>
      </c>
      <c r="Q251" s="12" t="s">
        <v>864</v>
      </c>
      <c r="R251" s="12">
        <v>205330.9912036547</v>
      </c>
      <c r="S251" s="12">
        <v>205330.9912036547</v>
      </c>
      <c r="T251" s="12">
        <v>11758.21882</v>
      </c>
      <c r="U251" s="12">
        <v>212.73427607076209</v>
      </c>
      <c r="V251" s="12">
        <v>212.73427607076209</v>
      </c>
      <c r="W251" s="12">
        <v>57.91</v>
      </c>
      <c r="X251" s="12">
        <v>57.91</v>
      </c>
      <c r="Y251" s="12" t="s">
        <v>256</v>
      </c>
      <c r="Z251" s="12" t="s">
        <v>257</v>
      </c>
      <c r="AA251" s="12" t="s">
        <v>258</v>
      </c>
      <c r="AB251" s="12">
        <v>200000</v>
      </c>
      <c r="AE251" s="12">
        <v>48.674999999999997</v>
      </c>
      <c r="AF251" s="12" t="s">
        <v>249</v>
      </c>
      <c r="AG251" s="12" t="s">
        <v>250</v>
      </c>
      <c r="AH251" s="12" t="s">
        <v>255</v>
      </c>
      <c r="AI251" s="12">
        <v>0</v>
      </c>
      <c r="AJ251" s="12">
        <v>0</v>
      </c>
      <c r="AK251" s="12">
        <v>0</v>
      </c>
      <c r="AL251" s="12">
        <v>0</v>
      </c>
      <c r="AM251" s="12">
        <v>0</v>
      </c>
      <c r="AN251" s="12">
        <v>0</v>
      </c>
    </row>
    <row r="252" spans="1:56" hidden="1" x14ac:dyDescent="0.25">
      <c r="A252" s="12" t="s">
        <v>240</v>
      </c>
      <c r="B252" s="12" t="s">
        <v>865</v>
      </c>
      <c r="C252" s="12" t="s">
        <v>866</v>
      </c>
      <c r="D252" s="12" t="s">
        <v>271</v>
      </c>
      <c r="E252" s="12">
        <v>331.69706000000002</v>
      </c>
      <c r="F252" s="12" t="s">
        <v>867</v>
      </c>
      <c r="G252" s="12" t="s">
        <v>868</v>
      </c>
      <c r="H252" s="12" t="s">
        <v>246</v>
      </c>
      <c r="I252" s="12" t="s">
        <v>247</v>
      </c>
      <c r="J252" s="12" t="s">
        <v>248</v>
      </c>
      <c r="K252" s="12">
        <v>330000</v>
      </c>
      <c r="N252" s="12">
        <v>331.69706000000002</v>
      </c>
      <c r="O252" s="12" t="s">
        <v>249</v>
      </c>
      <c r="P252" s="12" t="s">
        <v>250</v>
      </c>
      <c r="Q252" s="12" t="s">
        <v>869</v>
      </c>
      <c r="R252" s="12">
        <v>44609.172154797867</v>
      </c>
      <c r="S252" s="12">
        <v>44609.172154797867</v>
      </c>
      <c r="T252" s="12">
        <v>14796.7312</v>
      </c>
      <c r="U252" s="12">
        <v>52.737586444897133</v>
      </c>
      <c r="V252" s="12">
        <v>52.737586444897133</v>
      </c>
      <c r="W252" s="12">
        <v>50.75</v>
      </c>
      <c r="X252" s="12">
        <v>50.75</v>
      </c>
      <c r="Y252" s="12" t="s">
        <v>252</v>
      </c>
      <c r="Z252" s="12" t="s">
        <v>253</v>
      </c>
      <c r="AA252" s="12" t="s">
        <v>254</v>
      </c>
      <c r="AB252" s="12">
        <v>130000</v>
      </c>
      <c r="AE252" s="12">
        <v>281.9425</v>
      </c>
      <c r="AF252" s="12" t="s">
        <v>249</v>
      </c>
      <c r="AG252" s="12" t="s">
        <v>250</v>
      </c>
      <c r="AH252" s="12" t="s">
        <v>255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2">
        <v>0</v>
      </c>
      <c r="AO252" s="12" t="s">
        <v>256</v>
      </c>
      <c r="AP252" s="12" t="s">
        <v>257</v>
      </c>
      <c r="AQ252" s="12" t="s">
        <v>258</v>
      </c>
      <c r="AR252" s="12">
        <v>200000</v>
      </c>
      <c r="AU252" s="12">
        <v>42.291379999999997</v>
      </c>
      <c r="AV252" s="12" t="s">
        <v>249</v>
      </c>
      <c r="AW252" s="12" t="s">
        <v>250</v>
      </c>
      <c r="AX252" s="12" t="s">
        <v>255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</row>
    <row r="253" spans="1:56" hidden="1" x14ac:dyDescent="0.25">
      <c r="A253" s="12" t="s">
        <v>240</v>
      </c>
      <c r="B253" s="12" t="s">
        <v>865</v>
      </c>
      <c r="C253" s="12" t="s">
        <v>866</v>
      </c>
      <c r="D253" s="12" t="s">
        <v>271</v>
      </c>
      <c r="E253" s="12">
        <v>473.85293999999999</v>
      </c>
      <c r="F253" s="12" t="s">
        <v>867</v>
      </c>
      <c r="G253" s="12" t="s">
        <v>868</v>
      </c>
      <c r="H253" s="12" t="s">
        <v>246</v>
      </c>
      <c r="I253" s="12" t="s">
        <v>247</v>
      </c>
      <c r="J253" s="12" t="s">
        <v>248</v>
      </c>
      <c r="K253" s="12">
        <v>330000</v>
      </c>
      <c r="N253" s="12">
        <v>473.85293999999999</v>
      </c>
      <c r="O253" s="12" t="s">
        <v>249</v>
      </c>
      <c r="P253" s="12" t="s">
        <v>250</v>
      </c>
      <c r="Q253" s="12" t="s">
        <v>869</v>
      </c>
      <c r="R253" s="12">
        <v>44609.172154797867</v>
      </c>
      <c r="S253" s="12">
        <v>44609.172154797867</v>
      </c>
      <c r="T253" s="12">
        <v>21138.187430000002</v>
      </c>
      <c r="U253" s="12">
        <v>52.737586444897133</v>
      </c>
      <c r="V253" s="12">
        <v>52.737586444897133</v>
      </c>
      <c r="W253" s="12">
        <v>50.75</v>
      </c>
      <c r="X253" s="12">
        <v>50.75</v>
      </c>
      <c r="Y253" s="12" t="s">
        <v>256</v>
      </c>
      <c r="Z253" s="12" t="s">
        <v>257</v>
      </c>
      <c r="AA253" s="12" t="s">
        <v>258</v>
      </c>
      <c r="AB253" s="12">
        <v>200000</v>
      </c>
      <c r="AE253" s="12">
        <v>402.77499999999998</v>
      </c>
      <c r="AF253" s="12" t="s">
        <v>249</v>
      </c>
      <c r="AG253" s="12" t="s">
        <v>250</v>
      </c>
      <c r="AH253" s="12" t="s">
        <v>255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2">
        <v>0</v>
      </c>
    </row>
    <row r="254" spans="1:56" hidden="1" x14ac:dyDescent="0.25">
      <c r="A254" s="12" t="s">
        <v>240</v>
      </c>
      <c r="B254" s="12" t="s">
        <v>107</v>
      </c>
      <c r="C254" s="12" t="s">
        <v>108</v>
      </c>
      <c r="D254" s="12" t="s">
        <v>316</v>
      </c>
      <c r="E254" s="12">
        <v>79.482939999999999</v>
      </c>
      <c r="F254" s="12" t="s">
        <v>870</v>
      </c>
      <c r="G254" s="12" t="s">
        <v>871</v>
      </c>
      <c r="H254" s="12" t="s">
        <v>246</v>
      </c>
      <c r="I254" s="12" t="s">
        <v>247</v>
      </c>
      <c r="J254" s="12" t="s">
        <v>248</v>
      </c>
      <c r="K254" s="12">
        <v>330000</v>
      </c>
      <c r="N254" s="12">
        <v>79.482939999999999</v>
      </c>
      <c r="O254" s="12" t="s">
        <v>249</v>
      </c>
      <c r="P254" s="12" t="s">
        <v>250</v>
      </c>
      <c r="Q254" s="12" t="s">
        <v>872</v>
      </c>
      <c r="R254" s="12">
        <v>100689.8112030277</v>
      </c>
      <c r="S254" s="12">
        <v>100689.8112030277</v>
      </c>
      <c r="T254" s="12">
        <v>8003.1223399999999</v>
      </c>
      <c r="U254" s="12">
        <v>90.967352092821059</v>
      </c>
      <c r="V254" s="12">
        <v>90.967352092821059</v>
      </c>
      <c r="W254" s="12">
        <v>66.41</v>
      </c>
      <c r="X254" s="12">
        <v>66.41</v>
      </c>
      <c r="Y254" s="12" t="s">
        <v>252</v>
      </c>
      <c r="Z254" s="12" t="s">
        <v>253</v>
      </c>
      <c r="AA254" s="12" t="s">
        <v>254</v>
      </c>
      <c r="AB254" s="12">
        <v>130000</v>
      </c>
      <c r="AE254" s="12">
        <v>67.560500000000005</v>
      </c>
      <c r="AF254" s="12" t="s">
        <v>249</v>
      </c>
      <c r="AG254" s="12" t="s">
        <v>250</v>
      </c>
      <c r="AH254" s="12" t="s">
        <v>255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2">
        <v>0</v>
      </c>
      <c r="AO254" s="12" t="s">
        <v>256</v>
      </c>
      <c r="AP254" s="12" t="s">
        <v>257</v>
      </c>
      <c r="AQ254" s="12" t="s">
        <v>258</v>
      </c>
      <c r="AR254" s="12">
        <v>200000</v>
      </c>
      <c r="AU254" s="12">
        <v>10.134080000000001</v>
      </c>
      <c r="AV254" s="12" t="s">
        <v>249</v>
      </c>
      <c r="AW254" s="12" t="s">
        <v>250</v>
      </c>
      <c r="AX254" s="12" t="s">
        <v>255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</row>
    <row r="255" spans="1:56" hidden="1" x14ac:dyDescent="0.25">
      <c r="A255" s="12" t="s">
        <v>240</v>
      </c>
      <c r="B255" s="12" t="s">
        <v>107</v>
      </c>
      <c r="C255" s="12" t="s">
        <v>108</v>
      </c>
      <c r="D255" s="12" t="s">
        <v>316</v>
      </c>
      <c r="E255" s="12">
        <v>113.54706</v>
      </c>
      <c r="F255" s="12" t="s">
        <v>870</v>
      </c>
      <c r="G255" s="12" t="s">
        <v>871</v>
      </c>
      <c r="H255" s="12" t="s">
        <v>246</v>
      </c>
      <c r="I255" s="12" t="s">
        <v>247</v>
      </c>
      <c r="J255" s="12" t="s">
        <v>248</v>
      </c>
      <c r="K255" s="12">
        <v>330000</v>
      </c>
      <c r="N255" s="12">
        <v>113.54706</v>
      </c>
      <c r="O255" s="12" t="s">
        <v>249</v>
      </c>
      <c r="P255" s="12" t="s">
        <v>250</v>
      </c>
      <c r="Q255" s="12" t="s">
        <v>872</v>
      </c>
      <c r="R255" s="12">
        <v>100689.8112030277</v>
      </c>
      <c r="S255" s="12">
        <v>100689.8112030277</v>
      </c>
      <c r="T255" s="12">
        <v>11433.031919999999</v>
      </c>
      <c r="U255" s="12">
        <v>90.967352092821059</v>
      </c>
      <c r="V255" s="12">
        <v>90.967352092821059</v>
      </c>
      <c r="W255" s="12">
        <v>66.41</v>
      </c>
      <c r="X255" s="12">
        <v>66.41</v>
      </c>
      <c r="Y255" s="12" t="s">
        <v>256</v>
      </c>
      <c r="Z255" s="12" t="s">
        <v>257</v>
      </c>
      <c r="AA255" s="12" t="s">
        <v>258</v>
      </c>
      <c r="AB255" s="12">
        <v>200000</v>
      </c>
      <c r="AE255" s="12">
        <v>96.515000000000001</v>
      </c>
      <c r="AF255" s="12" t="s">
        <v>249</v>
      </c>
      <c r="AG255" s="12" t="s">
        <v>250</v>
      </c>
      <c r="AH255" s="12" t="s">
        <v>255</v>
      </c>
      <c r="AI255" s="12">
        <v>0</v>
      </c>
      <c r="AJ255" s="12">
        <v>0</v>
      </c>
      <c r="AK255" s="12">
        <v>0</v>
      </c>
      <c r="AL255" s="12">
        <v>0</v>
      </c>
      <c r="AM255" s="12">
        <v>0</v>
      </c>
      <c r="AN255" s="12">
        <v>0</v>
      </c>
    </row>
    <row r="256" spans="1:56" hidden="1" x14ac:dyDescent="0.25">
      <c r="A256" s="12" t="s">
        <v>240</v>
      </c>
      <c r="B256" s="12" t="s">
        <v>63</v>
      </c>
      <c r="C256" s="12" t="s">
        <v>64</v>
      </c>
      <c r="D256" s="12" t="s">
        <v>403</v>
      </c>
      <c r="E256" s="12">
        <v>153.16824</v>
      </c>
      <c r="F256" s="12" t="s">
        <v>873</v>
      </c>
      <c r="G256" s="12" t="s">
        <v>874</v>
      </c>
      <c r="H256" s="12" t="s">
        <v>246</v>
      </c>
      <c r="I256" s="12" t="s">
        <v>247</v>
      </c>
      <c r="J256" s="12" t="s">
        <v>248</v>
      </c>
      <c r="K256" s="12">
        <v>330000</v>
      </c>
      <c r="N256" s="12">
        <v>153.16824</v>
      </c>
      <c r="O256" s="12" t="s">
        <v>249</v>
      </c>
      <c r="P256" s="12" t="s">
        <v>250</v>
      </c>
      <c r="Q256" s="12" t="s">
        <v>875</v>
      </c>
      <c r="R256" s="12">
        <v>145901.42759903381</v>
      </c>
      <c r="S256" s="12">
        <v>145901.42759903381</v>
      </c>
      <c r="T256" s="12">
        <v>22347.464189999999</v>
      </c>
      <c r="U256" s="12">
        <v>140.4775683368407</v>
      </c>
      <c r="V256" s="12">
        <v>140.4775683368407</v>
      </c>
      <c r="W256" s="12">
        <v>62.32</v>
      </c>
      <c r="X256" s="12">
        <v>62.32</v>
      </c>
      <c r="Y256" s="12" t="s">
        <v>252</v>
      </c>
      <c r="Z256" s="12" t="s">
        <v>253</v>
      </c>
      <c r="AA256" s="12" t="s">
        <v>254</v>
      </c>
      <c r="AB256" s="12">
        <v>130000</v>
      </c>
      <c r="AE256" s="12">
        <v>130.19300000000001</v>
      </c>
      <c r="AF256" s="12" t="s">
        <v>249</v>
      </c>
      <c r="AG256" s="12" t="s">
        <v>250</v>
      </c>
      <c r="AH256" s="12" t="s">
        <v>255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2">
        <v>0</v>
      </c>
      <c r="AO256" s="12" t="s">
        <v>256</v>
      </c>
      <c r="AP256" s="12" t="s">
        <v>257</v>
      </c>
      <c r="AQ256" s="12" t="s">
        <v>258</v>
      </c>
      <c r="AR256" s="12">
        <v>200000</v>
      </c>
      <c r="AU256" s="12">
        <v>19.528949999999998</v>
      </c>
      <c r="AV256" s="12" t="s">
        <v>249</v>
      </c>
      <c r="AW256" s="12" t="s">
        <v>250</v>
      </c>
      <c r="AX256" s="12" t="s">
        <v>255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</row>
    <row r="257" spans="1:56" hidden="1" x14ac:dyDescent="0.25">
      <c r="A257" s="12" t="s">
        <v>240</v>
      </c>
      <c r="B257" s="12" t="s">
        <v>63</v>
      </c>
      <c r="C257" s="12" t="s">
        <v>64</v>
      </c>
      <c r="D257" s="12" t="s">
        <v>403</v>
      </c>
      <c r="E257" s="12">
        <v>218.81175999999999</v>
      </c>
      <c r="F257" s="12" t="s">
        <v>873</v>
      </c>
      <c r="G257" s="12" t="s">
        <v>874</v>
      </c>
      <c r="H257" s="12" t="s">
        <v>246</v>
      </c>
      <c r="I257" s="12" t="s">
        <v>247</v>
      </c>
      <c r="J257" s="12" t="s">
        <v>248</v>
      </c>
      <c r="K257" s="12">
        <v>330000</v>
      </c>
      <c r="N257" s="12">
        <v>218.81175999999999</v>
      </c>
      <c r="O257" s="12" t="s">
        <v>249</v>
      </c>
      <c r="P257" s="12" t="s">
        <v>250</v>
      </c>
      <c r="Q257" s="12" t="s">
        <v>875</v>
      </c>
      <c r="R257" s="12">
        <v>145901.42759903381</v>
      </c>
      <c r="S257" s="12">
        <v>145901.42759903381</v>
      </c>
      <c r="T257" s="12">
        <v>31924.948850000001</v>
      </c>
      <c r="U257" s="12">
        <v>140.4775683368407</v>
      </c>
      <c r="V257" s="12">
        <v>140.4775683368407</v>
      </c>
      <c r="W257" s="12">
        <v>62.32</v>
      </c>
      <c r="X257" s="12">
        <v>62.32</v>
      </c>
      <c r="Y257" s="12" t="s">
        <v>256</v>
      </c>
      <c r="Z257" s="12" t="s">
        <v>257</v>
      </c>
      <c r="AA257" s="12" t="s">
        <v>258</v>
      </c>
      <c r="AB257" s="12">
        <v>200000</v>
      </c>
      <c r="AE257" s="12">
        <v>185.99</v>
      </c>
      <c r="AF257" s="12" t="s">
        <v>249</v>
      </c>
      <c r="AG257" s="12" t="s">
        <v>250</v>
      </c>
      <c r="AH257" s="12" t="s">
        <v>255</v>
      </c>
      <c r="AI257" s="12">
        <v>0</v>
      </c>
      <c r="AJ257" s="12">
        <v>0</v>
      </c>
      <c r="AK257" s="12">
        <v>0</v>
      </c>
      <c r="AL257" s="12">
        <v>0</v>
      </c>
      <c r="AM257" s="12">
        <v>0</v>
      </c>
      <c r="AN257" s="12">
        <v>0</v>
      </c>
    </row>
    <row r="258" spans="1:56" hidden="1" x14ac:dyDescent="0.25">
      <c r="A258" s="12" t="s">
        <v>240</v>
      </c>
      <c r="B258" s="12" t="s">
        <v>876</v>
      </c>
      <c r="C258" s="12" t="s">
        <v>877</v>
      </c>
      <c r="D258" s="12" t="s">
        <v>294</v>
      </c>
      <c r="E258" s="12">
        <v>28.988240000000001</v>
      </c>
      <c r="F258" s="12" t="s">
        <v>878</v>
      </c>
      <c r="G258" s="12" t="s">
        <v>879</v>
      </c>
      <c r="H258" s="12" t="s">
        <v>246</v>
      </c>
      <c r="I258" s="12" t="s">
        <v>247</v>
      </c>
      <c r="J258" s="12" t="s">
        <v>248</v>
      </c>
      <c r="K258" s="12">
        <v>330000</v>
      </c>
      <c r="N258" s="12">
        <v>28.988240000000001</v>
      </c>
      <c r="O258" s="12" t="s">
        <v>249</v>
      </c>
      <c r="P258" s="12" t="s">
        <v>250</v>
      </c>
      <c r="Q258" s="12" t="s">
        <v>880</v>
      </c>
      <c r="R258" s="12">
        <v>171846.38948805831</v>
      </c>
      <c r="S258" s="12">
        <v>171846.38948805831</v>
      </c>
      <c r="T258" s="12">
        <v>4981.5235700000003</v>
      </c>
      <c r="U258" s="12">
        <v>188.079250267123</v>
      </c>
      <c r="V258" s="12">
        <v>188.079250267123</v>
      </c>
      <c r="W258" s="12">
        <v>54.82</v>
      </c>
      <c r="X258" s="12">
        <v>54.82</v>
      </c>
      <c r="Y258" s="12" t="s">
        <v>252</v>
      </c>
      <c r="Z258" s="12" t="s">
        <v>253</v>
      </c>
      <c r="AA258" s="12" t="s">
        <v>254</v>
      </c>
      <c r="AB258" s="12">
        <v>130000</v>
      </c>
      <c r="AE258" s="12">
        <v>24.64</v>
      </c>
      <c r="AF258" s="12" t="s">
        <v>249</v>
      </c>
      <c r="AG258" s="12" t="s">
        <v>250</v>
      </c>
      <c r="AH258" s="12" t="s">
        <v>255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2">
        <v>0</v>
      </c>
      <c r="AO258" s="12" t="s">
        <v>256</v>
      </c>
      <c r="AP258" s="12" t="s">
        <v>257</v>
      </c>
      <c r="AQ258" s="12" t="s">
        <v>258</v>
      </c>
      <c r="AR258" s="12">
        <v>200000</v>
      </c>
      <c r="AU258" s="12">
        <v>3.6960000000000002</v>
      </c>
      <c r="AV258" s="12" t="s">
        <v>249</v>
      </c>
      <c r="AW258" s="12" t="s">
        <v>250</v>
      </c>
      <c r="AX258" s="12" t="s">
        <v>255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0</v>
      </c>
    </row>
    <row r="259" spans="1:56" hidden="1" x14ac:dyDescent="0.25">
      <c r="A259" s="12" t="s">
        <v>240</v>
      </c>
      <c r="B259" s="12" t="s">
        <v>876</v>
      </c>
      <c r="C259" s="12" t="s">
        <v>877</v>
      </c>
      <c r="D259" s="12" t="s">
        <v>294</v>
      </c>
      <c r="E259" s="12">
        <v>41.411760000000001</v>
      </c>
      <c r="F259" s="12" t="s">
        <v>878</v>
      </c>
      <c r="G259" s="12" t="s">
        <v>879</v>
      </c>
      <c r="H259" s="12" t="s">
        <v>246</v>
      </c>
      <c r="I259" s="12" t="s">
        <v>247</v>
      </c>
      <c r="J259" s="12" t="s">
        <v>248</v>
      </c>
      <c r="K259" s="12">
        <v>330000</v>
      </c>
      <c r="N259" s="12">
        <v>41.411760000000001</v>
      </c>
      <c r="O259" s="12" t="s">
        <v>249</v>
      </c>
      <c r="P259" s="12" t="s">
        <v>250</v>
      </c>
      <c r="Q259" s="12" t="s">
        <v>880</v>
      </c>
      <c r="R259" s="12">
        <v>171846.38948805831</v>
      </c>
      <c r="S259" s="12">
        <v>171846.38948805831</v>
      </c>
      <c r="T259" s="12">
        <v>7116.4622499999996</v>
      </c>
      <c r="U259" s="12">
        <v>188.079250267123</v>
      </c>
      <c r="V259" s="12">
        <v>188.079250267123</v>
      </c>
      <c r="W259" s="12">
        <v>54.82</v>
      </c>
      <c r="X259" s="12">
        <v>54.82</v>
      </c>
      <c r="Y259" s="12" t="s">
        <v>256</v>
      </c>
      <c r="Z259" s="12" t="s">
        <v>257</v>
      </c>
      <c r="AA259" s="12" t="s">
        <v>258</v>
      </c>
      <c r="AB259" s="12">
        <v>200000</v>
      </c>
      <c r="AE259" s="12">
        <v>35.200000000000003</v>
      </c>
      <c r="AF259" s="12" t="s">
        <v>249</v>
      </c>
      <c r="AG259" s="12" t="s">
        <v>250</v>
      </c>
      <c r="AH259" s="12" t="s">
        <v>255</v>
      </c>
      <c r="AI259" s="12">
        <v>0</v>
      </c>
      <c r="AJ259" s="12">
        <v>0</v>
      </c>
      <c r="AK259" s="12">
        <v>0</v>
      </c>
      <c r="AL259" s="12">
        <v>0</v>
      </c>
      <c r="AM259" s="12">
        <v>0</v>
      </c>
      <c r="AN259" s="12">
        <v>0</v>
      </c>
    </row>
    <row r="260" spans="1:56" hidden="1" x14ac:dyDescent="0.25">
      <c r="A260" s="12" t="s">
        <v>240</v>
      </c>
      <c r="B260" s="12" t="s">
        <v>881</v>
      </c>
      <c r="C260" s="12" t="s">
        <v>882</v>
      </c>
      <c r="D260" s="12" t="s">
        <v>283</v>
      </c>
      <c r="E260" s="12">
        <v>100.44176</v>
      </c>
      <c r="F260" s="12" t="s">
        <v>883</v>
      </c>
      <c r="G260" s="12" t="s">
        <v>884</v>
      </c>
      <c r="H260" s="12" t="s">
        <v>246</v>
      </c>
      <c r="I260" s="12" t="s">
        <v>247</v>
      </c>
      <c r="J260" s="12" t="s">
        <v>248</v>
      </c>
      <c r="K260" s="12">
        <v>330000</v>
      </c>
      <c r="N260" s="12">
        <v>100.44176</v>
      </c>
      <c r="O260" s="12" t="s">
        <v>249</v>
      </c>
      <c r="P260" s="12" t="s">
        <v>250</v>
      </c>
      <c r="Q260" s="12" t="s">
        <v>885</v>
      </c>
      <c r="R260" s="12">
        <v>35961.155394371694</v>
      </c>
      <c r="S260" s="12">
        <v>35961.155394371694</v>
      </c>
      <c r="T260" s="12">
        <v>3612.00191</v>
      </c>
      <c r="U260" s="12">
        <v>41.174876591792803</v>
      </c>
      <c r="V260" s="12">
        <v>41.174876591792803</v>
      </c>
      <c r="W260" s="12">
        <v>52.4</v>
      </c>
      <c r="X260" s="12">
        <v>52.4</v>
      </c>
      <c r="Y260" s="12" t="s">
        <v>252</v>
      </c>
      <c r="Z260" s="12" t="s">
        <v>253</v>
      </c>
      <c r="AA260" s="12" t="s">
        <v>254</v>
      </c>
      <c r="AB260" s="12">
        <v>130000</v>
      </c>
      <c r="AE260" s="12">
        <v>85.375500000000002</v>
      </c>
      <c r="AF260" s="12" t="s">
        <v>249</v>
      </c>
      <c r="AG260" s="12" t="s">
        <v>250</v>
      </c>
      <c r="AH260" s="12" t="s">
        <v>255</v>
      </c>
      <c r="AI260" s="12">
        <v>0</v>
      </c>
      <c r="AJ260" s="12">
        <v>0</v>
      </c>
      <c r="AK260" s="12">
        <v>0</v>
      </c>
      <c r="AL260" s="12">
        <v>0</v>
      </c>
      <c r="AM260" s="12">
        <v>0</v>
      </c>
      <c r="AN260" s="12">
        <v>0</v>
      </c>
      <c r="AO260" s="12" t="s">
        <v>256</v>
      </c>
      <c r="AP260" s="12" t="s">
        <v>257</v>
      </c>
      <c r="AQ260" s="12" t="s">
        <v>258</v>
      </c>
      <c r="AR260" s="12">
        <v>200000</v>
      </c>
      <c r="AU260" s="12">
        <v>12.806330000000001</v>
      </c>
      <c r="AV260" s="12" t="s">
        <v>249</v>
      </c>
      <c r="AW260" s="12" t="s">
        <v>250</v>
      </c>
      <c r="AX260" s="12" t="s">
        <v>255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>
        <v>0</v>
      </c>
    </row>
    <row r="261" spans="1:56" hidden="1" x14ac:dyDescent="0.25">
      <c r="A261" s="12" t="s">
        <v>240</v>
      </c>
      <c r="B261" s="12" t="s">
        <v>881</v>
      </c>
      <c r="C261" s="12" t="s">
        <v>882</v>
      </c>
      <c r="D261" s="12" t="s">
        <v>283</v>
      </c>
      <c r="E261" s="12">
        <v>143.48823999999999</v>
      </c>
      <c r="F261" s="12" t="s">
        <v>883</v>
      </c>
      <c r="G261" s="12" t="s">
        <v>884</v>
      </c>
      <c r="H261" s="12" t="s">
        <v>246</v>
      </c>
      <c r="I261" s="12" t="s">
        <v>247</v>
      </c>
      <c r="J261" s="12" t="s">
        <v>248</v>
      </c>
      <c r="K261" s="12">
        <v>330000</v>
      </c>
      <c r="N261" s="12">
        <v>143.48823999999999</v>
      </c>
      <c r="O261" s="12" t="s">
        <v>249</v>
      </c>
      <c r="P261" s="12" t="s">
        <v>250</v>
      </c>
      <c r="Q261" s="12" t="s">
        <v>885</v>
      </c>
      <c r="R261" s="12">
        <v>35961.155394371694</v>
      </c>
      <c r="S261" s="12">
        <v>35961.155394371694</v>
      </c>
      <c r="T261" s="12">
        <v>5160.0027300000002</v>
      </c>
      <c r="U261" s="12">
        <v>41.174876591792803</v>
      </c>
      <c r="V261" s="12">
        <v>41.174876591792803</v>
      </c>
      <c r="W261" s="12">
        <v>52.4</v>
      </c>
      <c r="X261" s="12">
        <v>52.4</v>
      </c>
      <c r="Y261" s="12" t="s">
        <v>256</v>
      </c>
      <c r="Z261" s="12" t="s">
        <v>257</v>
      </c>
      <c r="AA261" s="12" t="s">
        <v>258</v>
      </c>
      <c r="AB261" s="12">
        <v>200000</v>
      </c>
      <c r="AE261" s="12">
        <v>121.965</v>
      </c>
      <c r="AF261" s="12" t="s">
        <v>249</v>
      </c>
      <c r="AG261" s="12" t="s">
        <v>250</v>
      </c>
      <c r="AH261" s="12" t="s">
        <v>255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0</v>
      </c>
    </row>
    <row r="262" spans="1:56" hidden="1" x14ac:dyDescent="0.25">
      <c r="A262" s="12" t="s">
        <v>240</v>
      </c>
      <c r="B262" s="12" t="s">
        <v>886</v>
      </c>
      <c r="C262" s="12" t="s">
        <v>887</v>
      </c>
      <c r="D262" s="12" t="s">
        <v>306</v>
      </c>
      <c r="E262" s="12">
        <v>147.58882</v>
      </c>
      <c r="F262" s="12" t="s">
        <v>888</v>
      </c>
      <c r="G262" s="12" t="s">
        <v>889</v>
      </c>
      <c r="H262" s="12" t="s">
        <v>246</v>
      </c>
      <c r="I262" s="12" t="s">
        <v>247</v>
      </c>
      <c r="J262" s="12" t="s">
        <v>248</v>
      </c>
      <c r="K262" s="12">
        <v>330000</v>
      </c>
      <c r="N262" s="12">
        <v>147.58882</v>
      </c>
      <c r="O262" s="12" t="s">
        <v>249</v>
      </c>
      <c r="P262" s="12" t="s">
        <v>250</v>
      </c>
      <c r="Q262" s="12" t="s">
        <v>890</v>
      </c>
      <c r="R262" s="12">
        <v>103454.64313750521</v>
      </c>
      <c r="S262" s="12">
        <v>103454.64313750521</v>
      </c>
      <c r="T262" s="12">
        <v>15268.74907</v>
      </c>
      <c r="U262" s="12">
        <v>119.1906071142734</v>
      </c>
      <c r="V262" s="12">
        <v>119.1906071142734</v>
      </c>
      <c r="W262" s="12">
        <v>52.08</v>
      </c>
      <c r="X262" s="12">
        <v>52.08</v>
      </c>
      <c r="Y262" s="12" t="s">
        <v>252</v>
      </c>
      <c r="Z262" s="12" t="s">
        <v>253</v>
      </c>
      <c r="AA262" s="12" t="s">
        <v>254</v>
      </c>
      <c r="AB262" s="12">
        <v>130000</v>
      </c>
      <c r="AE262" s="12">
        <v>125.45050000000001</v>
      </c>
      <c r="AF262" s="12" t="s">
        <v>249</v>
      </c>
      <c r="AG262" s="12" t="s">
        <v>250</v>
      </c>
      <c r="AH262" s="12" t="s">
        <v>255</v>
      </c>
      <c r="AI262" s="12">
        <v>0</v>
      </c>
      <c r="AJ262" s="12">
        <v>0</v>
      </c>
      <c r="AK262" s="12">
        <v>0</v>
      </c>
      <c r="AL262" s="12">
        <v>0</v>
      </c>
      <c r="AM262" s="12">
        <v>0</v>
      </c>
      <c r="AN262" s="12">
        <v>0</v>
      </c>
      <c r="AO262" s="12" t="s">
        <v>256</v>
      </c>
      <c r="AP262" s="12" t="s">
        <v>257</v>
      </c>
      <c r="AQ262" s="12" t="s">
        <v>258</v>
      </c>
      <c r="AR262" s="12">
        <v>200000</v>
      </c>
      <c r="AU262" s="12">
        <v>18.81758</v>
      </c>
      <c r="AV262" s="12" t="s">
        <v>249</v>
      </c>
      <c r="AW262" s="12" t="s">
        <v>250</v>
      </c>
      <c r="AX262" s="12" t="s">
        <v>255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</row>
    <row r="263" spans="1:56" hidden="1" x14ac:dyDescent="0.25">
      <c r="A263" s="12" t="s">
        <v>240</v>
      </c>
      <c r="B263" s="12" t="s">
        <v>886</v>
      </c>
      <c r="C263" s="12" t="s">
        <v>887</v>
      </c>
      <c r="D263" s="12" t="s">
        <v>306</v>
      </c>
      <c r="E263" s="12">
        <v>210.84118000000001</v>
      </c>
      <c r="F263" s="12" t="s">
        <v>888</v>
      </c>
      <c r="G263" s="12" t="s">
        <v>889</v>
      </c>
      <c r="H263" s="12" t="s">
        <v>246</v>
      </c>
      <c r="I263" s="12" t="s">
        <v>247</v>
      </c>
      <c r="J263" s="12" t="s">
        <v>248</v>
      </c>
      <c r="K263" s="12">
        <v>330000</v>
      </c>
      <c r="N263" s="12">
        <v>210.84118000000001</v>
      </c>
      <c r="O263" s="12" t="s">
        <v>249</v>
      </c>
      <c r="P263" s="12" t="s">
        <v>250</v>
      </c>
      <c r="Q263" s="12" t="s">
        <v>890</v>
      </c>
      <c r="R263" s="12">
        <v>103454.64313750521</v>
      </c>
      <c r="S263" s="12">
        <v>103454.64313750521</v>
      </c>
      <c r="T263" s="12">
        <v>21812.498670000001</v>
      </c>
      <c r="U263" s="12">
        <v>119.1906071142734</v>
      </c>
      <c r="V263" s="12">
        <v>119.1906071142734</v>
      </c>
      <c r="W263" s="12">
        <v>52.08</v>
      </c>
      <c r="X263" s="12">
        <v>52.08</v>
      </c>
      <c r="Y263" s="12" t="s">
        <v>256</v>
      </c>
      <c r="Z263" s="12" t="s">
        <v>257</v>
      </c>
      <c r="AA263" s="12" t="s">
        <v>258</v>
      </c>
      <c r="AB263" s="12">
        <v>200000</v>
      </c>
      <c r="AE263" s="12">
        <v>179.215</v>
      </c>
      <c r="AF263" s="12" t="s">
        <v>249</v>
      </c>
      <c r="AG263" s="12" t="s">
        <v>250</v>
      </c>
      <c r="AH263" s="12" t="s">
        <v>255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</row>
    <row r="264" spans="1:56" hidden="1" x14ac:dyDescent="0.25">
      <c r="A264" s="12" t="s">
        <v>240</v>
      </c>
      <c r="B264" s="12" t="s">
        <v>891</v>
      </c>
      <c r="C264" s="12" t="s">
        <v>892</v>
      </c>
      <c r="D264" s="12" t="s">
        <v>344</v>
      </c>
      <c r="E264" s="12">
        <v>43.074710000000003</v>
      </c>
      <c r="F264" s="12" t="s">
        <v>893</v>
      </c>
      <c r="G264" s="12" t="s">
        <v>894</v>
      </c>
      <c r="H264" s="12" t="s">
        <v>246</v>
      </c>
      <c r="I264" s="12" t="s">
        <v>247</v>
      </c>
      <c r="J264" s="12" t="s">
        <v>248</v>
      </c>
      <c r="K264" s="12">
        <v>330000</v>
      </c>
      <c r="N264" s="12">
        <v>43.074710000000003</v>
      </c>
      <c r="O264" s="12" t="s">
        <v>249</v>
      </c>
      <c r="P264" s="12" t="s">
        <v>250</v>
      </c>
      <c r="Q264" s="12" t="s">
        <v>895</v>
      </c>
      <c r="R264" s="12">
        <v>123713.8046795686</v>
      </c>
      <c r="S264" s="12">
        <v>123713.8046795686</v>
      </c>
      <c r="T264" s="12">
        <v>5328.9357499999996</v>
      </c>
      <c r="U264" s="12">
        <v>122.7286670045016</v>
      </c>
      <c r="V264" s="12">
        <v>122.7286670045016</v>
      </c>
      <c r="W264" s="12">
        <v>60.48</v>
      </c>
      <c r="X264" s="12">
        <v>60.48</v>
      </c>
      <c r="Y264" s="12" t="s">
        <v>252</v>
      </c>
      <c r="Z264" s="12" t="s">
        <v>253</v>
      </c>
      <c r="AA264" s="12" t="s">
        <v>254</v>
      </c>
      <c r="AB264" s="12">
        <v>130000</v>
      </c>
      <c r="AE264" s="12">
        <v>36.613500000000002</v>
      </c>
      <c r="AF264" s="12" t="s">
        <v>249</v>
      </c>
      <c r="AG264" s="12" t="s">
        <v>250</v>
      </c>
      <c r="AH264" s="12" t="s">
        <v>255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 t="s">
        <v>256</v>
      </c>
      <c r="AP264" s="12" t="s">
        <v>257</v>
      </c>
      <c r="AQ264" s="12" t="s">
        <v>258</v>
      </c>
      <c r="AR264" s="12">
        <v>200000</v>
      </c>
      <c r="AU264" s="12">
        <v>5.4920299999999997</v>
      </c>
      <c r="AV264" s="12" t="s">
        <v>249</v>
      </c>
      <c r="AW264" s="12" t="s">
        <v>250</v>
      </c>
      <c r="AX264" s="12" t="s">
        <v>255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</row>
    <row r="265" spans="1:56" hidden="1" x14ac:dyDescent="0.25">
      <c r="A265" s="12" t="s">
        <v>240</v>
      </c>
      <c r="B265" s="12" t="s">
        <v>891</v>
      </c>
      <c r="C265" s="12" t="s">
        <v>892</v>
      </c>
      <c r="D265" s="12" t="s">
        <v>344</v>
      </c>
      <c r="E265" s="12">
        <v>61.535290000000003</v>
      </c>
      <c r="F265" s="12" t="s">
        <v>893</v>
      </c>
      <c r="G265" s="12" t="s">
        <v>894</v>
      </c>
      <c r="H265" s="12" t="s">
        <v>246</v>
      </c>
      <c r="I265" s="12" t="s">
        <v>247</v>
      </c>
      <c r="J265" s="12" t="s">
        <v>248</v>
      </c>
      <c r="K265" s="12">
        <v>330000</v>
      </c>
      <c r="N265" s="12">
        <v>61.535290000000003</v>
      </c>
      <c r="O265" s="12" t="s">
        <v>249</v>
      </c>
      <c r="P265" s="12" t="s">
        <v>250</v>
      </c>
      <c r="Q265" s="12" t="s">
        <v>895</v>
      </c>
      <c r="R265" s="12">
        <v>123713.8046795686</v>
      </c>
      <c r="S265" s="12">
        <v>123713.8046795686</v>
      </c>
      <c r="T265" s="12">
        <v>7612.7653600000003</v>
      </c>
      <c r="U265" s="12">
        <v>122.7286670045016</v>
      </c>
      <c r="V265" s="12">
        <v>122.7286670045016</v>
      </c>
      <c r="W265" s="12">
        <v>60.48</v>
      </c>
      <c r="X265" s="12">
        <v>60.48</v>
      </c>
      <c r="Y265" s="12" t="s">
        <v>256</v>
      </c>
      <c r="Z265" s="12" t="s">
        <v>257</v>
      </c>
      <c r="AA265" s="12" t="s">
        <v>258</v>
      </c>
      <c r="AB265" s="12">
        <v>200000</v>
      </c>
      <c r="AE265" s="12">
        <v>52.305</v>
      </c>
      <c r="AF265" s="12" t="s">
        <v>249</v>
      </c>
      <c r="AG265" s="12" t="s">
        <v>250</v>
      </c>
      <c r="AH265" s="12" t="s">
        <v>255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</row>
    <row r="266" spans="1:56" hidden="1" x14ac:dyDescent="0.25">
      <c r="A266" s="12" t="s">
        <v>240</v>
      </c>
      <c r="B266" s="12" t="s">
        <v>896</v>
      </c>
      <c r="C266" s="12" t="s">
        <v>897</v>
      </c>
      <c r="D266" s="12" t="s">
        <v>277</v>
      </c>
      <c r="E266" s="12">
        <v>108.75529</v>
      </c>
      <c r="F266" s="12" t="s">
        <v>898</v>
      </c>
      <c r="G266" s="12" t="s">
        <v>899</v>
      </c>
      <c r="H266" s="12" t="s">
        <v>246</v>
      </c>
      <c r="I266" s="12" t="s">
        <v>247</v>
      </c>
      <c r="J266" s="12" t="s">
        <v>248</v>
      </c>
      <c r="K266" s="12">
        <v>330000</v>
      </c>
      <c r="N266" s="12">
        <v>108.75529</v>
      </c>
      <c r="O266" s="12" t="s">
        <v>249</v>
      </c>
      <c r="P266" s="12" t="s">
        <v>250</v>
      </c>
      <c r="Q266" s="12" t="s">
        <v>900</v>
      </c>
      <c r="R266" s="12">
        <v>38709.119949934007</v>
      </c>
      <c r="S266" s="12">
        <v>38709.119949934007</v>
      </c>
      <c r="T266" s="12">
        <v>4209.8217199999999</v>
      </c>
      <c r="U266" s="12">
        <v>42.772645306000058</v>
      </c>
      <c r="V266" s="12">
        <v>42.772645306000058</v>
      </c>
      <c r="W266" s="12">
        <v>54.3</v>
      </c>
      <c r="X266" s="12">
        <v>54.3</v>
      </c>
      <c r="Y266" s="12" t="s">
        <v>252</v>
      </c>
      <c r="Z266" s="12" t="s">
        <v>253</v>
      </c>
      <c r="AA266" s="12" t="s">
        <v>254</v>
      </c>
      <c r="AB266" s="12">
        <v>130000</v>
      </c>
      <c r="AE266" s="12">
        <v>92.441999999999993</v>
      </c>
      <c r="AF266" s="12" t="s">
        <v>249</v>
      </c>
      <c r="AG266" s="12" t="s">
        <v>250</v>
      </c>
      <c r="AH266" s="12" t="s">
        <v>255</v>
      </c>
      <c r="AI266" s="12">
        <v>0</v>
      </c>
      <c r="AJ266" s="12">
        <v>0</v>
      </c>
      <c r="AK266" s="12">
        <v>0</v>
      </c>
      <c r="AL266" s="12">
        <v>0</v>
      </c>
      <c r="AM266" s="12">
        <v>0</v>
      </c>
      <c r="AN266" s="12">
        <v>0</v>
      </c>
      <c r="AO266" s="12" t="s">
        <v>256</v>
      </c>
      <c r="AP266" s="12" t="s">
        <v>257</v>
      </c>
      <c r="AQ266" s="12" t="s">
        <v>258</v>
      </c>
      <c r="AR266" s="12">
        <v>200000</v>
      </c>
      <c r="AU266" s="12">
        <v>13.866300000000001</v>
      </c>
      <c r="AV266" s="12" t="s">
        <v>249</v>
      </c>
      <c r="AW266" s="12" t="s">
        <v>250</v>
      </c>
      <c r="AX266" s="12" t="s">
        <v>255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</row>
    <row r="267" spans="1:56" hidden="1" x14ac:dyDescent="0.25">
      <c r="A267" s="12" t="s">
        <v>240</v>
      </c>
      <c r="B267" s="12" t="s">
        <v>896</v>
      </c>
      <c r="C267" s="12" t="s">
        <v>897</v>
      </c>
      <c r="D267" s="12" t="s">
        <v>277</v>
      </c>
      <c r="E267" s="12">
        <v>155.36471</v>
      </c>
      <c r="F267" s="12" t="s">
        <v>898</v>
      </c>
      <c r="G267" s="12" t="s">
        <v>899</v>
      </c>
      <c r="H267" s="12" t="s">
        <v>246</v>
      </c>
      <c r="I267" s="12" t="s">
        <v>247</v>
      </c>
      <c r="J267" s="12" t="s">
        <v>248</v>
      </c>
      <c r="K267" s="12">
        <v>330000</v>
      </c>
      <c r="N267" s="12">
        <v>155.36471</v>
      </c>
      <c r="O267" s="12" t="s">
        <v>249</v>
      </c>
      <c r="P267" s="12" t="s">
        <v>250</v>
      </c>
      <c r="Q267" s="12" t="s">
        <v>900</v>
      </c>
      <c r="R267" s="12">
        <v>38709.119949934007</v>
      </c>
      <c r="S267" s="12">
        <v>38709.119949934007</v>
      </c>
      <c r="T267" s="12">
        <v>6014.0310399999998</v>
      </c>
      <c r="U267" s="12">
        <v>42.772645306000058</v>
      </c>
      <c r="V267" s="12">
        <v>42.772645306000058</v>
      </c>
      <c r="W267" s="12">
        <v>54.3</v>
      </c>
      <c r="X267" s="12">
        <v>54.3</v>
      </c>
      <c r="Y267" s="12" t="s">
        <v>256</v>
      </c>
      <c r="Z267" s="12" t="s">
        <v>257</v>
      </c>
      <c r="AA267" s="12" t="s">
        <v>258</v>
      </c>
      <c r="AB267" s="12">
        <v>200000</v>
      </c>
      <c r="AE267" s="12">
        <v>132.06</v>
      </c>
      <c r="AF267" s="12" t="s">
        <v>249</v>
      </c>
      <c r="AG267" s="12" t="s">
        <v>250</v>
      </c>
      <c r="AH267" s="12" t="s">
        <v>255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</row>
    <row r="268" spans="1:56" hidden="1" x14ac:dyDescent="0.25">
      <c r="A268" s="12" t="s">
        <v>240</v>
      </c>
      <c r="B268" s="12" t="s">
        <v>901</v>
      </c>
      <c r="C268" s="12" t="s">
        <v>902</v>
      </c>
      <c r="D268" s="12" t="s">
        <v>261</v>
      </c>
      <c r="E268" s="12">
        <v>108.85411999999999</v>
      </c>
      <c r="F268" s="12" t="s">
        <v>903</v>
      </c>
      <c r="G268" s="12" t="s">
        <v>904</v>
      </c>
      <c r="H268" s="12" t="s">
        <v>246</v>
      </c>
      <c r="I268" s="12" t="s">
        <v>247</v>
      </c>
      <c r="J268" s="12" t="s">
        <v>248</v>
      </c>
      <c r="K268" s="12">
        <v>330000</v>
      </c>
      <c r="N268" s="12">
        <v>108.85411999999999</v>
      </c>
      <c r="O268" s="12" t="s">
        <v>249</v>
      </c>
      <c r="P268" s="12" t="s">
        <v>250</v>
      </c>
      <c r="Q268" s="12" t="s">
        <v>905</v>
      </c>
      <c r="R268" s="12">
        <v>126201.80345232339</v>
      </c>
      <c r="S268" s="12">
        <v>126201.80345232339</v>
      </c>
      <c r="T268" s="12">
        <v>13737.58596</v>
      </c>
      <c r="U268" s="12">
        <v>139.20517307926079</v>
      </c>
      <c r="V268" s="12">
        <v>139.20517307926079</v>
      </c>
      <c r="W268" s="12">
        <v>54.4</v>
      </c>
      <c r="X268" s="12">
        <v>54.4</v>
      </c>
      <c r="Y268" s="12" t="s">
        <v>252</v>
      </c>
      <c r="Z268" s="12" t="s">
        <v>253</v>
      </c>
      <c r="AA268" s="12" t="s">
        <v>254</v>
      </c>
      <c r="AB268" s="12">
        <v>130000</v>
      </c>
      <c r="AE268" s="12">
        <v>92.525999999999996</v>
      </c>
      <c r="AF268" s="12" t="s">
        <v>249</v>
      </c>
      <c r="AG268" s="12" t="s">
        <v>250</v>
      </c>
      <c r="AH268" s="12" t="s">
        <v>255</v>
      </c>
      <c r="AI268" s="12">
        <v>0</v>
      </c>
      <c r="AJ268" s="12">
        <v>0</v>
      </c>
      <c r="AK268" s="12">
        <v>0</v>
      </c>
      <c r="AL268" s="12">
        <v>0</v>
      </c>
      <c r="AM268" s="12">
        <v>0</v>
      </c>
      <c r="AN268" s="12">
        <v>0</v>
      </c>
      <c r="AO268" s="12" t="s">
        <v>256</v>
      </c>
      <c r="AP268" s="12" t="s">
        <v>257</v>
      </c>
      <c r="AQ268" s="12" t="s">
        <v>258</v>
      </c>
      <c r="AR268" s="12">
        <v>200000</v>
      </c>
      <c r="AU268" s="12">
        <v>13.8789</v>
      </c>
      <c r="AV268" s="12" t="s">
        <v>249</v>
      </c>
      <c r="AW268" s="12" t="s">
        <v>250</v>
      </c>
      <c r="AX268" s="12" t="s">
        <v>255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</row>
    <row r="269" spans="1:56" hidden="1" x14ac:dyDescent="0.25">
      <c r="A269" s="12" t="s">
        <v>240</v>
      </c>
      <c r="B269" s="12" t="s">
        <v>901</v>
      </c>
      <c r="C269" s="12" t="s">
        <v>902</v>
      </c>
      <c r="D269" s="12" t="s">
        <v>261</v>
      </c>
      <c r="E269" s="12">
        <v>155.50587999999999</v>
      </c>
      <c r="F269" s="12" t="s">
        <v>903</v>
      </c>
      <c r="G269" s="12" t="s">
        <v>904</v>
      </c>
      <c r="H269" s="12" t="s">
        <v>246</v>
      </c>
      <c r="I269" s="12" t="s">
        <v>247</v>
      </c>
      <c r="J269" s="12" t="s">
        <v>248</v>
      </c>
      <c r="K269" s="12">
        <v>330000</v>
      </c>
      <c r="N269" s="12">
        <v>155.50587999999999</v>
      </c>
      <c r="O269" s="12" t="s">
        <v>249</v>
      </c>
      <c r="P269" s="12" t="s">
        <v>250</v>
      </c>
      <c r="Q269" s="12" t="s">
        <v>905</v>
      </c>
      <c r="R269" s="12">
        <v>126201.80345232339</v>
      </c>
      <c r="S269" s="12">
        <v>126201.80345232339</v>
      </c>
      <c r="T269" s="12">
        <v>19625.122800000001</v>
      </c>
      <c r="U269" s="12">
        <v>139.20517307926079</v>
      </c>
      <c r="V269" s="12">
        <v>139.20517307926079</v>
      </c>
      <c r="W269" s="12">
        <v>54.4</v>
      </c>
      <c r="X269" s="12">
        <v>54.4</v>
      </c>
      <c r="Y269" s="12" t="s">
        <v>256</v>
      </c>
      <c r="Z269" s="12" t="s">
        <v>257</v>
      </c>
      <c r="AA269" s="12" t="s">
        <v>258</v>
      </c>
      <c r="AB269" s="12">
        <v>200000</v>
      </c>
      <c r="AE269" s="12">
        <v>132.18</v>
      </c>
      <c r="AF269" s="12" t="s">
        <v>249</v>
      </c>
      <c r="AG269" s="12" t="s">
        <v>250</v>
      </c>
      <c r="AH269" s="12" t="s">
        <v>255</v>
      </c>
      <c r="AI269" s="12">
        <v>0</v>
      </c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</row>
    <row r="270" spans="1:56" hidden="1" x14ac:dyDescent="0.25">
      <c r="A270" s="12" t="s">
        <v>240</v>
      </c>
      <c r="B270" s="12" t="s">
        <v>906</v>
      </c>
      <c r="C270" s="12" t="s">
        <v>907</v>
      </c>
      <c r="D270" s="12" t="s">
        <v>386</v>
      </c>
      <c r="E270" s="12">
        <v>32.904119999999999</v>
      </c>
      <c r="F270" s="12" t="s">
        <v>908</v>
      </c>
      <c r="G270" s="12" t="s">
        <v>909</v>
      </c>
      <c r="H270" s="12" t="s">
        <v>246</v>
      </c>
      <c r="I270" s="12" t="s">
        <v>247</v>
      </c>
      <c r="J270" s="12" t="s">
        <v>248</v>
      </c>
      <c r="K270" s="12">
        <v>330000</v>
      </c>
      <c r="N270" s="12">
        <v>32.904119999999999</v>
      </c>
      <c r="O270" s="12" t="s">
        <v>249</v>
      </c>
      <c r="P270" s="12" t="s">
        <v>250</v>
      </c>
      <c r="Q270" s="12" t="s">
        <v>910</v>
      </c>
      <c r="R270" s="12">
        <v>98588.468855479485</v>
      </c>
      <c r="S270" s="12">
        <v>98588.468855479485</v>
      </c>
      <c r="T270" s="12">
        <v>3243.9665799999998</v>
      </c>
      <c r="U270" s="12">
        <v>96.889867923615384</v>
      </c>
      <c r="V270" s="12">
        <v>96.889867923615384</v>
      </c>
      <c r="W270" s="12">
        <v>61.05</v>
      </c>
      <c r="X270" s="12">
        <v>61.05</v>
      </c>
      <c r="Y270" s="12" t="s">
        <v>252</v>
      </c>
      <c r="Z270" s="12" t="s">
        <v>253</v>
      </c>
      <c r="AA270" s="12" t="s">
        <v>254</v>
      </c>
      <c r="AB270" s="12">
        <v>130000</v>
      </c>
      <c r="AE270" s="12">
        <v>27.968499999999999</v>
      </c>
      <c r="AF270" s="12" t="s">
        <v>249</v>
      </c>
      <c r="AG270" s="12" t="s">
        <v>250</v>
      </c>
      <c r="AH270" s="12" t="s">
        <v>255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2" t="s">
        <v>256</v>
      </c>
      <c r="AP270" s="12" t="s">
        <v>257</v>
      </c>
      <c r="AQ270" s="12" t="s">
        <v>258</v>
      </c>
      <c r="AR270" s="12">
        <v>200000</v>
      </c>
      <c r="AU270" s="12">
        <v>4.1952800000000003</v>
      </c>
      <c r="AV270" s="12" t="s">
        <v>249</v>
      </c>
      <c r="AW270" s="12" t="s">
        <v>250</v>
      </c>
      <c r="AX270" s="12" t="s">
        <v>255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</row>
    <row r="271" spans="1:56" hidden="1" x14ac:dyDescent="0.25">
      <c r="A271" s="12" t="s">
        <v>240</v>
      </c>
      <c r="B271" s="12" t="s">
        <v>906</v>
      </c>
      <c r="C271" s="12" t="s">
        <v>907</v>
      </c>
      <c r="D271" s="12" t="s">
        <v>386</v>
      </c>
      <c r="E271" s="12">
        <v>47.005879999999998</v>
      </c>
      <c r="F271" s="12" t="s">
        <v>908</v>
      </c>
      <c r="G271" s="12" t="s">
        <v>909</v>
      </c>
      <c r="H271" s="12" t="s">
        <v>246</v>
      </c>
      <c r="I271" s="12" t="s">
        <v>247</v>
      </c>
      <c r="J271" s="12" t="s">
        <v>248</v>
      </c>
      <c r="K271" s="12">
        <v>330000</v>
      </c>
      <c r="N271" s="12">
        <v>47.005879999999998</v>
      </c>
      <c r="O271" s="12" t="s">
        <v>249</v>
      </c>
      <c r="P271" s="12" t="s">
        <v>250</v>
      </c>
      <c r="Q271" s="12" t="s">
        <v>910</v>
      </c>
      <c r="R271" s="12">
        <v>98588.468855479485</v>
      </c>
      <c r="S271" s="12">
        <v>98588.468855479485</v>
      </c>
      <c r="T271" s="12">
        <v>4634.2379700000001</v>
      </c>
      <c r="U271" s="12">
        <v>96.889867923615384</v>
      </c>
      <c r="V271" s="12">
        <v>96.889867923615384</v>
      </c>
      <c r="W271" s="12">
        <v>61.05</v>
      </c>
      <c r="X271" s="12">
        <v>61.05</v>
      </c>
      <c r="Y271" s="12" t="s">
        <v>256</v>
      </c>
      <c r="Z271" s="12" t="s">
        <v>257</v>
      </c>
      <c r="AA271" s="12" t="s">
        <v>258</v>
      </c>
      <c r="AB271" s="12">
        <v>200000</v>
      </c>
      <c r="AE271" s="12">
        <v>39.954999999999998</v>
      </c>
      <c r="AF271" s="12" t="s">
        <v>249</v>
      </c>
      <c r="AG271" s="12" t="s">
        <v>250</v>
      </c>
      <c r="AH271" s="12" t="s">
        <v>255</v>
      </c>
      <c r="AI271" s="12">
        <v>0</v>
      </c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</row>
    <row r="272" spans="1:56" hidden="1" x14ac:dyDescent="0.25">
      <c r="A272" s="12" t="s">
        <v>240</v>
      </c>
      <c r="B272" s="12" t="s">
        <v>911</v>
      </c>
      <c r="C272" s="12" t="s">
        <v>912</v>
      </c>
      <c r="D272" s="12" t="s">
        <v>392</v>
      </c>
      <c r="E272" s="12">
        <v>149.77117999999999</v>
      </c>
      <c r="F272" s="12" t="s">
        <v>913</v>
      </c>
      <c r="G272" s="12" t="s">
        <v>914</v>
      </c>
      <c r="H272" s="12" t="s">
        <v>246</v>
      </c>
      <c r="I272" s="12" t="s">
        <v>247</v>
      </c>
      <c r="J272" s="12" t="s">
        <v>248</v>
      </c>
      <c r="K272" s="12">
        <v>330000</v>
      </c>
      <c r="N272" s="12">
        <v>149.77117999999999</v>
      </c>
      <c r="O272" s="12" t="s">
        <v>249</v>
      </c>
      <c r="P272" s="12" t="s">
        <v>250</v>
      </c>
      <c r="Q272" s="12" t="s">
        <v>915</v>
      </c>
      <c r="R272" s="12">
        <v>82801.86768234901</v>
      </c>
      <c r="S272" s="12">
        <v>82801.86768234901</v>
      </c>
      <c r="T272" s="12">
        <v>12401.333140000001</v>
      </c>
      <c r="U272" s="12">
        <v>81.707065165339742</v>
      </c>
      <c r="V272" s="12">
        <v>81.707065165339742</v>
      </c>
      <c r="W272" s="12">
        <v>60.8</v>
      </c>
      <c r="X272" s="12">
        <v>60.8</v>
      </c>
      <c r="Y272" s="12" t="s">
        <v>252</v>
      </c>
      <c r="Z272" s="12" t="s">
        <v>253</v>
      </c>
      <c r="AA272" s="12" t="s">
        <v>254</v>
      </c>
      <c r="AB272" s="12">
        <v>130000</v>
      </c>
      <c r="AE272" s="12">
        <v>127.30549999999999</v>
      </c>
      <c r="AF272" s="12" t="s">
        <v>249</v>
      </c>
      <c r="AG272" s="12" t="s">
        <v>250</v>
      </c>
      <c r="AH272" s="12" t="s">
        <v>255</v>
      </c>
      <c r="AI272" s="12">
        <v>0</v>
      </c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 t="s">
        <v>256</v>
      </c>
      <c r="AP272" s="12" t="s">
        <v>257</v>
      </c>
      <c r="AQ272" s="12" t="s">
        <v>258</v>
      </c>
      <c r="AR272" s="12">
        <v>200000</v>
      </c>
      <c r="AU272" s="12">
        <v>19.095829999999999</v>
      </c>
      <c r="AV272" s="12" t="s">
        <v>249</v>
      </c>
      <c r="AW272" s="12" t="s">
        <v>250</v>
      </c>
      <c r="AX272" s="12" t="s">
        <v>255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</row>
    <row r="273" spans="1:56" hidden="1" x14ac:dyDescent="0.25">
      <c r="A273" s="12" t="s">
        <v>240</v>
      </c>
      <c r="B273" s="12" t="s">
        <v>911</v>
      </c>
      <c r="C273" s="12" t="s">
        <v>912</v>
      </c>
      <c r="D273" s="12" t="s">
        <v>392</v>
      </c>
      <c r="E273" s="12">
        <v>213.95882</v>
      </c>
      <c r="F273" s="12" t="s">
        <v>913</v>
      </c>
      <c r="G273" s="12" t="s">
        <v>914</v>
      </c>
      <c r="H273" s="12" t="s">
        <v>246</v>
      </c>
      <c r="I273" s="12" t="s">
        <v>247</v>
      </c>
      <c r="J273" s="12" t="s">
        <v>248</v>
      </c>
      <c r="K273" s="12">
        <v>330000</v>
      </c>
      <c r="N273" s="12">
        <v>213.95882</v>
      </c>
      <c r="O273" s="12" t="s">
        <v>249</v>
      </c>
      <c r="P273" s="12" t="s">
        <v>250</v>
      </c>
      <c r="Q273" s="12" t="s">
        <v>915</v>
      </c>
      <c r="R273" s="12">
        <v>82801.86768234901</v>
      </c>
      <c r="S273" s="12">
        <v>82801.86768234901</v>
      </c>
      <c r="T273" s="12">
        <v>17716.190190000001</v>
      </c>
      <c r="U273" s="12">
        <v>81.707065165339742</v>
      </c>
      <c r="V273" s="12">
        <v>81.707065165339742</v>
      </c>
      <c r="W273" s="12">
        <v>60.8</v>
      </c>
      <c r="X273" s="12">
        <v>60.8</v>
      </c>
      <c r="Y273" s="12" t="s">
        <v>256</v>
      </c>
      <c r="Z273" s="12" t="s">
        <v>257</v>
      </c>
      <c r="AA273" s="12" t="s">
        <v>258</v>
      </c>
      <c r="AB273" s="12">
        <v>200000</v>
      </c>
      <c r="AE273" s="12">
        <v>181.86500000000001</v>
      </c>
      <c r="AF273" s="12" t="s">
        <v>249</v>
      </c>
      <c r="AG273" s="12" t="s">
        <v>250</v>
      </c>
      <c r="AH273" s="12" t="s">
        <v>255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</row>
    <row r="274" spans="1:56" hidden="1" x14ac:dyDescent="0.25">
      <c r="A274" s="12" t="s">
        <v>240</v>
      </c>
      <c r="B274" s="12" t="s">
        <v>916</v>
      </c>
      <c r="C274" s="12" t="s">
        <v>917</v>
      </c>
      <c r="D274" s="12" t="s">
        <v>344</v>
      </c>
      <c r="E274" s="12">
        <v>96.978819999999999</v>
      </c>
      <c r="F274" s="12" t="s">
        <v>918</v>
      </c>
      <c r="G274" s="12" t="s">
        <v>919</v>
      </c>
      <c r="H274" s="12" t="s">
        <v>246</v>
      </c>
      <c r="I274" s="12" t="s">
        <v>247</v>
      </c>
      <c r="J274" s="12" t="s">
        <v>248</v>
      </c>
      <c r="K274" s="12">
        <v>330000</v>
      </c>
      <c r="N274" s="12">
        <v>96.978819999999999</v>
      </c>
      <c r="O274" s="12" t="s">
        <v>249</v>
      </c>
      <c r="P274" s="12" t="s">
        <v>250</v>
      </c>
      <c r="Q274" s="12" t="s">
        <v>920</v>
      </c>
      <c r="R274" s="12">
        <v>112500.8659080817</v>
      </c>
      <c r="S274" s="12">
        <v>112500.8659080817</v>
      </c>
      <c r="T274" s="12">
        <v>10910.20162</v>
      </c>
      <c r="U274" s="12">
        <v>109.8716995054242</v>
      </c>
      <c r="V274" s="12">
        <v>109.8716995054242</v>
      </c>
      <c r="W274" s="12">
        <v>61.44</v>
      </c>
      <c r="X274" s="12">
        <v>61.44</v>
      </c>
      <c r="Y274" s="12" t="s">
        <v>252</v>
      </c>
      <c r="Z274" s="12" t="s">
        <v>253</v>
      </c>
      <c r="AA274" s="12" t="s">
        <v>254</v>
      </c>
      <c r="AB274" s="12">
        <v>130000</v>
      </c>
      <c r="AE274" s="12">
        <v>82.432000000000002</v>
      </c>
      <c r="AF274" s="12" t="s">
        <v>249</v>
      </c>
      <c r="AG274" s="12" t="s">
        <v>250</v>
      </c>
      <c r="AH274" s="12" t="s">
        <v>255</v>
      </c>
      <c r="AI274" s="12">
        <v>0</v>
      </c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2" t="s">
        <v>256</v>
      </c>
      <c r="AP274" s="12" t="s">
        <v>257</v>
      </c>
      <c r="AQ274" s="12" t="s">
        <v>258</v>
      </c>
      <c r="AR274" s="12">
        <v>200000</v>
      </c>
      <c r="AU274" s="12">
        <v>12.364800000000001</v>
      </c>
      <c r="AV274" s="12" t="s">
        <v>249</v>
      </c>
      <c r="AW274" s="12" t="s">
        <v>250</v>
      </c>
      <c r="AX274" s="12" t="s">
        <v>255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0</v>
      </c>
    </row>
    <row r="275" spans="1:56" hidden="1" x14ac:dyDescent="0.25">
      <c r="A275" s="12" t="s">
        <v>240</v>
      </c>
      <c r="B275" s="12" t="s">
        <v>916</v>
      </c>
      <c r="C275" s="12" t="s">
        <v>917</v>
      </c>
      <c r="D275" s="12" t="s">
        <v>344</v>
      </c>
      <c r="E275" s="12">
        <v>138.54118</v>
      </c>
      <c r="F275" s="12" t="s">
        <v>918</v>
      </c>
      <c r="G275" s="12" t="s">
        <v>919</v>
      </c>
      <c r="H275" s="12" t="s">
        <v>246</v>
      </c>
      <c r="I275" s="12" t="s">
        <v>247</v>
      </c>
      <c r="J275" s="12" t="s">
        <v>248</v>
      </c>
      <c r="K275" s="12">
        <v>330000</v>
      </c>
      <c r="N275" s="12">
        <v>138.54118</v>
      </c>
      <c r="O275" s="12" t="s">
        <v>249</v>
      </c>
      <c r="P275" s="12" t="s">
        <v>250</v>
      </c>
      <c r="Q275" s="12" t="s">
        <v>920</v>
      </c>
      <c r="R275" s="12">
        <v>112500.8659080817</v>
      </c>
      <c r="S275" s="12">
        <v>112500.8659080817</v>
      </c>
      <c r="T275" s="12">
        <v>15586.00232</v>
      </c>
      <c r="U275" s="12">
        <v>109.8716995054242</v>
      </c>
      <c r="V275" s="12">
        <v>109.8716995054242</v>
      </c>
      <c r="W275" s="12">
        <v>61.44</v>
      </c>
      <c r="X275" s="12">
        <v>61.44</v>
      </c>
      <c r="Y275" s="12" t="s">
        <v>256</v>
      </c>
      <c r="Z275" s="12" t="s">
        <v>257</v>
      </c>
      <c r="AA275" s="12" t="s">
        <v>258</v>
      </c>
      <c r="AB275" s="12">
        <v>200000</v>
      </c>
      <c r="AE275" s="12">
        <v>117.76</v>
      </c>
      <c r="AF275" s="12" t="s">
        <v>249</v>
      </c>
      <c r="AG275" s="12" t="s">
        <v>250</v>
      </c>
      <c r="AH275" s="12" t="s">
        <v>255</v>
      </c>
      <c r="AI275" s="12">
        <v>0</v>
      </c>
      <c r="AJ275" s="12">
        <v>0</v>
      </c>
      <c r="AK275" s="12">
        <v>0</v>
      </c>
      <c r="AL275" s="12">
        <v>0</v>
      </c>
      <c r="AM275" s="12">
        <v>0</v>
      </c>
      <c r="AN275" s="12">
        <v>0</v>
      </c>
    </row>
    <row r="276" spans="1:56" hidden="1" x14ac:dyDescent="0.25">
      <c r="A276" s="12" t="s">
        <v>240</v>
      </c>
      <c r="B276" s="12" t="s">
        <v>921</v>
      </c>
      <c r="C276" s="12" t="s">
        <v>922</v>
      </c>
      <c r="D276" s="12" t="s">
        <v>458</v>
      </c>
      <c r="E276" s="12">
        <v>94.944710000000001</v>
      </c>
      <c r="F276" s="12" t="s">
        <v>923</v>
      </c>
      <c r="G276" s="12" t="s">
        <v>924</v>
      </c>
      <c r="H276" s="12" t="s">
        <v>246</v>
      </c>
      <c r="I276" s="12" t="s">
        <v>247</v>
      </c>
      <c r="J276" s="12" t="s">
        <v>248</v>
      </c>
      <c r="K276" s="12">
        <v>330000</v>
      </c>
      <c r="N276" s="12">
        <v>94.944710000000001</v>
      </c>
      <c r="O276" s="12" t="s">
        <v>249</v>
      </c>
      <c r="P276" s="12" t="s">
        <v>250</v>
      </c>
      <c r="Q276" s="12" t="s">
        <v>925</v>
      </c>
      <c r="R276" s="12">
        <v>87833.846200663262</v>
      </c>
      <c r="S276" s="12">
        <v>87833.846200663262</v>
      </c>
      <c r="T276" s="12">
        <v>8339.3587000000007</v>
      </c>
      <c r="U276" s="12">
        <v>108.3884798826506</v>
      </c>
      <c r="V276" s="12">
        <v>108.3884798826506</v>
      </c>
      <c r="W276" s="12">
        <v>48.62</v>
      </c>
      <c r="X276" s="12">
        <v>48.62</v>
      </c>
      <c r="Y276" s="12" t="s">
        <v>252</v>
      </c>
      <c r="Z276" s="12" t="s">
        <v>253</v>
      </c>
      <c r="AA276" s="12" t="s">
        <v>254</v>
      </c>
      <c r="AB276" s="12">
        <v>130000</v>
      </c>
      <c r="AE276" s="12">
        <v>80.703000000000003</v>
      </c>
      <c r="AF276" s="12" t="s">
        <v>249</v>
      </c>
      <c r="AG276" s="12" t="s">
        <v>250</v>
      </c>
      <c r="AH276" s="12" t="s">
        <v>255</v>
      </c>
      <c r="AI276" s="12">
        <v>0</v>
      </c>
      <c r="AJ276" s="12">
        <v>0</v>
      </c>
      <c r="AK276" s="12">
        <v>0</v>
      </c>
      <c r="AL276" s="12">
        <v>0</v>
      </c>
      <c r="AM276" s="12">
        <v>0</v>
      </c>
      <c r="AN276" s="12">
        <v>0</v>
      </c>
      <c r="AO276" s="12" t="s">
        <v>256</v>
      </c>
      <c r="AP276" s="12" t="s">
        <v>257</v>
      </c>
      <c r="AQ276" s="12" t="s">
        <v>258</v>
      </c>
      <c r="AR276" s="12">
        <v>200000</v>
      </c>
      <c r="AU276" s="12">
        <v>12.105449999999999</v>
      </c>
      <c r="AV276" s="12" t="s">
        <v>249</v>
      </c>
      <c r="AW276" s="12" t="s">
        <v>250</v>
      </c>
      <c r="AX276" s="12" t="s">
        <v>255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</row>
    <row r="277" spans="1:56" hidden="1" x14ac:dyDescent="0.25">
      <c r="A277" s="12" t="s">
        <v>240</v>
      </c>
      <c r="B277" s="12" t="s">
        <v>921</v>
      </c>
      <c r="C277" s="12" t="s">
        <v>922</v>
      </c>
      <c r="D277" s="12" t="s">
        <v>458</v>
      </c>
      <c r="E277" s="12">
        <v>135.63529</v>
      </c>
      <c r="F277" s="12" t="s">
        <v>923</v>
      </c>
      <c r="G277" s="12" t="s">
        <v>924</v>
      </c>
      <c r="H277" s="12" t="s">
        <v>246</v>
      </c>
      <c r="I277" s="12" t="s">
        <v>247</v>
      </c>
      <c r="J277" s="12" t="s">
        <v>248</v>
      </c>
      <c r="K277" s="12">
        <v>330000</v>
      </c>
      <c r="N277" s="12">
        <v>135.63529</v>
      </c>
      <c r="O277" s="12" t="s">
        <v>249</v>
      </c>
      <c r="P277" s="12" t="s">
        <v>250</v>
      </c>
      <c r="Q277" s="12" t="s">
        <v>925</v>
      </c>
      <c r="R277" s="12">
        <v>87833.846200663262</v>
      </c>
      <c r="S277" s="12">
        <v>87833.846200663262</v>
      </c>
      <c r="T277" s="12">
        <v>11913.369559999999</v>
      </c>
      <c r="U277" s="12">
        <v>108.3884798826506</v>
      </c>
      <c r="V277" s="12">
        <v>108.3884798826506</v>
      </c>
      <c r="W277" s="12">
        <v>48.62</v>
      </c>
      <c r="X277" s="12">
        <v>48.62</v>
      </c>
      <c r="Y277" s="12" t="s">
        <v>256</v>
      </c>
      <c r="Z277" s="12" t="s">
        <v>257</v>
      </c>
      <c r="AA277" s="12" t="s">
        <v>258</v>
      </c>
      <c r="AB277" s="12">
        <v>200000</v>
      </c>
      <c r="AE277" s="12">
        <v>115.29</v>
      </c>
      <c r="AF277" s="12" t="s">
        <v>249</v>
      </c>
      <c r="AG277" s="12" t="s">
        <v>250</v>
      </c>
      <c r="AH277" s="12" t="s">
        <v>255</v>
      </c>
      <c r="AI277" s="12">
        <v>0</v>
      </c>
      <c r="AJ277" s="12">
        <v>0</v>
      </c>
      <c r="AK277" s="12">
        <v>0</v>
      </c>
      <c r="AL277" s="12">
        <v>0</v>
      </c>
      <c r="AM277" s="12">
        <v>0</v>
      </c>
      <c r="AN277" s="12">
        <v>0</v>
      </c>
    </row>
    <row r="278" spans="1:56" hidden="1" x14ac:dyDescent="0.25">
      <c r="A278" s="12" t="s">
        <v>240</v>
      </c>
      <c r="B278" s="12" t="s">
        <v>926</v>
      </c>
      <c r="C278" s="12" t="s">
        <v>927</v>
      </c>
      <c r="D278" s="12" t="s">
        <v>338</v>
      </c>
      <c r="E278" s="12">
        <v>55.448239999999998</v>
      </c>
      <c r="F278" s="12" t="s">
        <v>928</v>
      </c>
      <c r="G278" s="12" t="s">
        <v>929</v>
      </c>
      <c r="H278" s="12" t="s">
        <v>246</v>
      </c>
      <c r="I278" s="12" t="s">
        <v>247</v>
      </c>
      <c r="J278" s="12" t="s">
        <v>248</v>
      </c>
      <c r="K278" s="12">
        <v>330000</v>
      </c>
      <c r="N278" s="12">
        <v>55.448239999999998</v>
      </c>
      <c r="O278" s="12" t="s">
        <v>249</v>
      </c>
      <c r="P278" s="12" t="s">
        <v>250</v>
      </c>
      <c r="Q278" s="12" t="s">
        <v>930</v>
      </c>
      <c r="R278" s="12">
        <v>205277.4613719951</v>
      </c>
      <c r="S278" s="12">
        <v>205277.4613719951</v>
      </c>
      <c r="T278" s="12">
        <v>11382.27298</v>
      </c>
      <c r="U278" s="12">
        <v>216.01386304651231</v>
      </c>
      <c r="V278" s="12">
        <v>216.01386304651231</v>
      </c>
      <c r="W278" s="12">
        <v>57.02</v>
      </c>
      <c r="X278" s="12">
        <v>57.02</v>
      </c>
      <c r="Y278" s="12" t="s">
        <v>252</v>
      </c>
      <c r="Z278" s="12" t="s">
        <v>253</v>
      </c>
      <c r="AA278" s="12" t="s">
        <v>254</v>
      </c>
      <c r="AB278" s="12">
        <v>130000</v>
      </c>
      <c r="AE278" s="12">
        <v>47.131</v>
      </c>
      <c r="AF278" s="12" t="s">
        <v>249</v>
      </c>
      <c r="AG278" s="12" t="s">
        <v>250</v>
      </c>
      <c r="AH278" s="12" t="s">
        <v>255</v>
      </c>
      <c r="AI278" s="12">
        <v>0</v>
      </c>
      <c r="AJ278" s="12">
        <v>0</v>
      </c>
      <c r="AK278" s="12">
        <v>0</v>
      </c>
      <c r="AL278" s="12">
        <v>0</v>
      </c>
      <c r="AM278" s="12">
        <v>0</v>
      </c>
      <c r="AN278" s="12">
        <v>0</v>
      </c>
      <c r="AO278" s="12" t="s">
        <v>256</v>
      </c>
      <c r="AP278" s="12" t="s">
        <v>257</v>
      </c>
      <c r="AQ278" s="12" t="s">
        <v>258</v>
      </c>
      <c r="AR278" s="12">
        <v>200000</v>
      </c>
      <c r="AU278" s="12">
        <v>7.0696500000000002</v>
      </c>
      <c r="AV278" s="12" t="s">
        <v>249</v>
      </c>
      <c r="AW278" s="12" t="s">
        <v>250</v>
      </c>
      <c r="AX278" s="12" t="s">
        <v>255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</row>
    <row r="279" spans="1:56" hidden="1" x14ac:dyDescent="0.25">
      <c r="A279" s="12" t="s">
        <v>240</v>
      </c>
      <c r="B279" s="12" t="s">
        <v>926</v>
      </c>
      <c r="C279" s="12" t="s">
        <v>927</v>
      </c>
      <c r="D279" s="12" t="s">
        <v>338</v>
      </c>
      <c r="E279" s="12">
        <v>79.211759999999998</v>
      </c>
      <c r="F279" s="12" t="s">
        <v>928</v>
      </c>
      <c r="G279" s="12" t="s">
        <v>929</v>
      </c>
      <c r="H279" s="12" t="s">
        <v>246</v>
      </c>
      <c r="I279" s="12" t="s">
        <v>247</v>
      </c>
      <c r="J279" s="12" t="s">
        <v>248</v>
      </c>
      <c r="K279" s="12">
        <v>330000</v>
      </c>
      <c r="N279" s="12">
        <v>79.211759999999998</v>
      </c>
      <c r="O279" s="12" t="s">
        <v>249</v>
      </c>
      <c r="P279" s="12" t="s">
        <v>250</v>
      </c>
      <c r="Q279" s="12" t="s">
        <v>930</v>
      </c>
      <c r="R279" s="12">
        <v>205277.4613719951</v>
      </c>
      <c r="S279" s="12">
        <v>205277.4613719951</v>
      </c>
      <c r="T279" s="12">
        <v>16260.38997</v>
      </c>
      <c r="U279" s="12">
        <v>216.01386304651231</v>
      </c>
      <c r="V279" s="12">
        <v>216.01386304651231</v>
      </c>
      <c r="W279" s="12">
        <v>57.02</v>
      </c>
      <c r="X279" s="12">
        <v>57.02</v>
      </c>
      <c r="Y279" s="12" t="s">
        <v>256</v>
      </c>
      <c r="Z279" s="12" t="s">
        <v>257</v>
      </c>
      <c r="AA279" s="12" t="s">
        <v>258</v>
      </c>
      <c r="AB279" s="12">
        <v>200000</v>
      </c>
      <c r="AE279" s="12">
        <v>67.33</v>
      </c>
      <c r="AF279" s="12" t="s">
        <v>249</v>
      </c>
      <c r="AG279" s="12" t="s">
        <v>250</v>
      </c>
      <c r="AH279" s="12" t="s">
        <v>255</v>
      </c>
      <c r="AI279" s="12">
        <v>0</v>
      </c>
      <c r="AJ279" s="12">
        <v>0</v>
      </c>
      <c r="AK279" s="12">
        <v>0</v>
      </c>
      <c r="AL279" s="12">
        <v>0</v>
      </c>
      <c r="AM279" s="12">
        <v>0</v>
      </c>
      <c r="AN279" s="12">
        <v>0</v>
      </c>
    </row>
    <row r="280" spans="1:56" hidden="1" x14ac:dyDescent="0.25">
      <c r="A280" s="12" t="s">
        <v>240</v>
      </c>
      <c r="B280" s="12" t="s">
        <v>931</v>
      </c>
      <c r="C280" s="12" t="s">
        <v>932</v>
      </c>
      <c r="D280" s="12" t="s">
        <v>326</v>
      </c>
      <c r="E280" s="12">
        <v>80.747060000000005</v>
      </c>
      <c r="F280" s="12" t="s">
        <v>933</v>
      </c>
      <c r="G280" s="12" t="s">
        <v>934</v>
      </c>
      <c r="H280" s="12" t="s">
        <v>246</v>
      </c>
      <c r="I280" s="12" t="s">
        <v>247</v>
      </c>
      <c r="J280" s="12" t="s">
        <v>248</v>
      </c>
      <c r="K280" s="12">
        <v>330000</v>
      </c>
      <c r="N280" s="12">
        <v>80.747060000000005</v>
      </c>
      <c r="O280" s="12" t="s">
        <v>249</v>
      </c>
      <c r="P280" s="12" t="s">
        <v>250</v>
      </c>
      <c r="Q280" s="12" t="s">
        <v>935</v>
      </c>
      <c r="R280" s="12">
        <v>114474.08798742951</v>
      </c>
      <c r="S280" s="12">
        <v>114474.08798742951</v>
      </c>
      <c r="T280" s="12">
        <v>9243.4459100000004</v>
      </c>
      <c r="U280" s="12">
        <v>132.37948880386071</v>
      </c>
      <c r="V280" s="12">
        <v>132.37948880386071</v>
      </c>
      <c r="W280" s="12">
        <v>51.88</v>
      </c>
      <c r="X280" s="12">
        <v>51.88</v>
      </c>
      <c r="Y280" s="12" t="s">
        <v>252</v>
      </c>
      <c r="Z280" s="12" t="s">
        <v>253</v>
      </c>
      <c r="AA280" s="12" t="s">
        <v>254</v>
      </c>
      <c r="AB280" s="12">
        <v>130000</v>
      </c>
      <c r="AE280" s="12">
        <v>68.635000000000005</v>
      </c>
      <c r="AF280" s="12" t="s">
        <v>249</v>
      </c>
      <c r="AG280" s="12" t="s">
        <v>250</v>
      </c>
      <c r="AH280" s="12" t="s">
        <v>255</v>
      </c>
      <c r="AI280" s="12">
        <v>0</v>
      </c>
      <c r="AJ280" s="12">
        <v>0</v>
      </c>
      <c r="AK280" s="12">
        <v>0</v>
      </c>
      <c r="AL280" s="12">
        <v>0</v>
      </c>
      <c r="AM280" s="12">
        <v>0</v>
      </c>
      <c r="AN280" s="12">
        <v>0</v>
      </c>
      <c r="AO280" s="12" t="s">
        <v>256</v>
      </c>
      <c r="AP280" s="12" t="s">
        <v>257</v>
      </c>
      <c r="AQ280" s="12" t="s">
        <v>258</v>
      </c>
      <c r="AR280" s="12">
        <v>200000</v>
      </c>
      <c r="AU280" s="12">
        <v>10.295249999999999</v>
      </c>
      <c r="AV280" s="12" t="s">
        <v>249</v>
      </c>
      <c r="AW280" s="12" t="s">
        <v>250</v>
      </c>
      <c r="AX280" s="12" t="s">
        <v>255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</row>
    <row r="281" spans="1:56" hidden="1" x14ac:dyDescent="0.25">
      <c r="A281" s="12" t="s">
        <v>240</v>
      </c>
      <c r="B281" s="12" t="s">
        <v>931</v>
      </c>
      <c r="C281" s="12" t="s">
        <v>932</v>
      </c>
      <c r="D281" s="12" t="s">
        <v>326</v>
      </c>
      <c r="E281" s="12">
        <v>115.35294</v>
      </c>
      <c r="F281" s="12" t="s">
        <v>933</v>
      </c>
      <c r="G281" s="12" t="s">
        <v>934</v>
      </c>
      <c r="H281" s="12" t="s">
        <v>246</v>
      </c>
      <c r="I281" s="12" t="s">
        <v>247</v>
      </c>
      <c r="J281" s="12" t="s">
        <v>248</v>
      </c>
      <c r="K281" s="12">
        <v>330000</v>
      </c>
      <c r="N281" s="12">
        <v>115.35294</v>
      </c>
      <c r="O281" s="12" t="s">
        <v>249</v>
      </c>
      <c r="P281" s="12" t="s">
        <v>250</v>
      </c>
      <c r="Q281" s="12" t="s">
        <v>935</v>
      </c>
      <c r="R281" s="12">
        <v>114474.08798742951</v>
      </c>
      <c r="S281" s="12">
        <v>114474.08798742951</v>
      </c>
      <c r="T281" s="12">
        <v>13204.92274</v>
      </c>
      <c r="U281" s="12">
        <v>132.37948880386071</v>
      </c>
      <c r="V281" s="12">
        <v>132.37948880386071</v>
      </c>
      <c r="W281" s="12">
        <v>51.88</v>
      </c>
      <c r="X281" s="12">
        <v>51.88</v>
      </c>
      <c r="Y281" s="12" t="s">
        <v>256</v>
      </c>
      <c r="Z281" s="12" t="s">
        <v>257</v>
      </c>
      <c r="AA281" s="12" t="s">
        <v>258</v>
      </c>
      <c r="AB281" s="12">
        <v>200000</v>
      </c>
      <c r="AE281" s="12">
        <v>98.05</v>
      </c>
      <c r="AF281" s="12" t="s">
        <v>249</v>
      </c>
      <c r="AG281" s="12" t="s">
        <v>250</v>
      </c>
      <c r="AH281" s="12" t="s">
        <v>255</v>
      </c>
      <c r="AI281" s="12">
        <v>0</v>
      </c>
      <c r="AJ281" s="12">
        <v>0</v>
      </c>
      <c r="AK281" s="12">
        <v>0</v>
      </c>
      <c r="AL281" s="12">
        <v>0</v>
      </c>
      <c r="AM281" s="12">
        <v>0</v>
      </c>
      <c r="AN281" s="12">
        <v>0</v>
      </c>
    </row>
    <row r="282" spans="1:56" hidden="1" x14ac:dyDescent="0.25">
      <c r="A282" s="12" t="s">
        <v>240</v>
      </c>
      <c r="B282" s="12" t="s">
        <v>936</v>
      </c>
      <c r="C282" s="12" t="s">
        <v>937</v>
      </c>
      <c r="D282" s="12" t="s">
        <v>312</v>
      </c>
      <c r="E282" s="12">
        <v>54.476469999999999</v>
      </c>
      <c r="F282" s="12" t="s">
        <v>938</v>
      </c>
      <c r="G282" s="12" t="s">
        <v>939</v>
      </c>
      <c r="H282" s="12" t="s">
        <v>246</v>
      </c>
      <c r="I282" s="12" t="s">
        <v>247</v>
      </c>
      <c r="J282" s="12" t="s">
        <v>248</v>
      </c>
      <c r="K282" s="12">
        <v>330000</v>
      </c>
      <c r="N282" s="12">
        <v>54.476469999999999</v>
      </c>
      <c r="O282" s="12" t="s">
        <v>249</v>
      </c>
      <c r="P282" s="12" t="s">
        <v>250</v>
      </c>
      <c r="Q282" s="12" t="s">
        <v>940</v>
      </c>
      <c r="R282" s="12">
        <v>107575.63890224459</v>
      </c>
      <c r="S282" s="12">
        <v>107575.63890224459</v>
      </c>
      <c r="T282" s="12">
        <v>5860.3411299999998</v>
      </c>
      <c r="U282" s="12">
        <v>128.4106121534922</v>
      </c>
      <c r="V282" s="12">
        <v>128.4106121534922</v>
      </c>
      <c r="W282" s="12">
        <v>50.26</v>
      </c>
      <c r="X282" s="12">
        <v>50.26</v>
      </c>
      <c r="Y282" s="12" t="s">
        <v>252</v>
      </c>
      <c r="Z282" s="12" t="s">
        <v>253</v>
      </c>
      <c r="AA282" s="12" t="s">
        <v>254</v>
      </c>
      <c r="AB282" s="12">
        <v>130000</v>
      </c>
      <c r="AE282" s="12">
        <v>46.305</v>
      </c>
      <c r="AF282" s="12" t="s">
        <v>249</v>
      </c>
      <c r="AG282" s="12" t="s">
        <v>250</v>
      </c>
      <c r="AH282" s="12" t="s">
        <v>255</v>
      </c>
      <c r="AI282" s="12">
        <v>0</v>
      </c>
      <c r="AJ282" s="12">
        <v>0</v>
      </c>
      <c r="AK282" s="12">
        <v>0</v>
      </c>
      <c r="AL282" s="12">
        <v>0</v>
      </c>
      <c r="AM282" s="12">
        <v>0</v>
      </c>
      <c r="AN282" s="12">
        <v>0</v>
      </c>
      <c r="AO282" s="12" t="s">
        <v>256</v>
      </c>
      <c r="AP282" s="12" t="s">
        <v>257</v>
      </c>
      <c r="AQ282" s="12" t="s">
        <v>258</v>
      </c>
      <c r="AR282" s="12">
        <v>200000</v>
      </c>
      <c r="AU282" s="12">
        <v>6.9457500000000003</v>
      </c>
      <c r="AV282" s="12" t="s">
        <v>249</v>
      </c>
      <c r="AW282" s="12" t="s">
        <v>250</v>
      </c>
      <c r="AX282" s="12" t="s">
        <v>255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</row>
    <row r="283" spans="1:56" hidden="1" x14ac:dyDescent="0.25">
      <c r="A283" s="12" t="s">
        <v>240</v>
      </c>
      <c r="B283" s="12" t="s">
        <v>936</v>
      </c>
      <c r="C283" s="12" t="s">
        <v>937</v>
      </c>
      <c r="D283" s="12" t="s">
        <v>312</v>
      </c>
      <c r="E283" s="12">
        <v>77.823530000000005</v>
      </c>
      <c r="F283" s="12" t="s">
        <v>938</v>
      </c>
      <c r="G283" s="12" t="s">
        <v>939</v>
      </c>
      <c r="H283" s="12" t="s">
        <v>246</v>
      </c>
      <c r="I283" s="12" t="s">
        <v>247</v>
      </c>
      <c r="J283" s="12" t="s">
        <v>248</v>
      </c>
      <c r="K283" s="12">
        <v>330000</v>
      </c>
      <c r="N283" s="12">
        <v>77.823530000000005</v>
      </c>
      <c r="O283" s="12" t="s">
        <v>249</v>
      </c>
      <c r="P283" s="12" t="s">
        <v>250</v>
      </c>
      <c r="Q283" s="12" t="s">
        <v>940</v>
      </c>
      <c r="R283" s="12">
        <v>107575.63890224459</v>
      </c>
      <c r="S283" s="12">
        <v>107575.63890224459</v>
      </c>
      <c r="T283" s="12">
        <v>8371.9159</v>
      </c>
      <c r="U283" s="12">
        <v>128.4106121534922</v>
      </c>
      <c r="V283" s="12">
        <v>128.4106121534922</v>
      </c>
      <c r="W283" s="12">
        <v>50.26</v>
      </c>
      <c r="X283" s="12">
        <v>50.26</v>
      </c>
      <c r="Y283" s="12" t="s">
        <v>256</v>
      </c>
      <c r="Z283" s="12" t="s">
        <v>257</v>
      </c>
      <c r="AA283" s="12" t="s">
        <v>258</v>
      </c>
      <c r="AB283" s="12">
        <v>200000</v>
      </c>
      <c r="AE283" s="12">
        <v>66.150000000000006</v>
      </c>
      <c r="AF283" s="12" t="s">
        <v>249</v>
      </c>
      <c r="AG283" s="12" t="s">
        <v>250</v>
      </c>
      <c r="AH283" s="12" t="s">
        <v>255</v>
      </c>
      <c r="AI283" s="12">
        <v>0</v>
      </c>
      <c r="AJ283" s="12">
        <v>0</v>
      </c>
      <c r="AK283" s="12">
        <v>0</v>
      </c>
      <c r="AL283" s="12">
        <v>0</v>
      </c>
      <c r="AM283" s="12">
        <v>0</v>
      </c>
      <c r="AN283" s="12">
        <v>0</v>
      </c>
    </row>
    <row r="284" spans="1:56" hidden="1" x14ac:dyDescent="0.25">
      <c r="A284" s="12" t="s">
        <v>240</v>
      </c>
      <c r="B284" s="12" t="s">
        <v>941</v>
      </c>
      <c r="C284" s="12" t="s">
        <v>942</v>
      </c>
      <c r="D284" s="12" t="s">
        <v>392</v>
      </c>
      <c r="E284" s="12">
        <v>77.144120000000001</v>
      </c>
      <c r="F284" s="12" t="s">
        <v>943</v>
      </c>
      <c r="G284" s="12" t="s">
        <v>944</v>
      </c>
      <c r="H284" s="12" t="s">
        <v>246</v>
      </c>
      <c r="I284" s="12" t="s">
        <v>247</v>
      </c>
      <c r="J284" s="12" t="s">
        <v>248</v>
      </c>
      <c r="K284" s="12">
        <v>330000</v>
      </c>
      <c r="N284" s="12">
        <v>77.144120000000001</v>
      </c>
      <c r="O284" s="12" t="s">
        <v>249</v>
      </c>
      <c r="P284" s="12" t="s">
        <v>250</v>
      </c>
      <c r="Q284" s="12" t="s">
        <v>945</v>
      </c>
      <c r="R284" s="12">
        <v>77636.300096798441</v>
      </c>
      <c r="S284" s="12">
        <v>77636.300096798441</v>
      </c>
      <c r="T284" s="12">
        <v>5989.1838699999998</v>
      </c>
      <c r="U284" s="12">
        <v>90.982694263250153</v>
      </c>
      <c r="V284" s="12">
        <v>90.982694263250153</v>
      </c>
      <c r="W284" s="12">
        <v>51.2</v>
      </c>
      <c r="X284" s="12">
        <v>51.2</v>
      </c>
      <c r="Y284" s="12" t="s">
        <v>252</v>
      </c>
      <c r="Z284" s="12" t="s">
        <v>253</v>
      </c>
      <c r="AA284" s="12" t="s">
        <v>254</v>
      </c>
      <c r="AB284" s="12">
        <v>130000</v>
      </c>
      <c r="AE284" s="12">
        <v>65.572500000000005</v>
      </c>
      <c r="AF284" s="12" t="s">
        <v>249</v>
      </c>
      <c r="AG284" s="12" t="s">
        <v>250</v>
      </c>
      <c r="AH284" s="12" t="s">
        <v>255</v>
      </c>
      <c r="AI284" s="12">
        <v>0</v>
      </c>
      <c r="AJ284" s="12">
        <v>0</v>
      </c>
      <c r="AK284" s="12">
        <v>0</v>
      </c>
      <c r="AL284" s="12">
        <v>0</v>
      </c>
      <c r="AM284" s="12">
        <v>0</v>
      </c>
      <c r="AN284" s="12">
        <v>0</v>
      </c>
      <c r="AO284" s="12" t="s">
        <v>256</v>
      </c>
      <c r="AP284" s="12" t="s">
        <v>257</v>
      </c>
      <c r="AQ284" s="12" t="s">
        <v>258</v>
      </c>
      <c r="AR284" s="12">
        <v>200000</v>
      </c>
      <c r="AU284" s="12">
        <v>9.8358799999999995</v>
      </c>
      <c r="AV284" s="12" t="s">
        <v>249</v>
      </c>
      <c r="AW284" s="12" t="s">
        <v>250</v>
      </c>
      <c r="AX284" s="12" t="s">
        <v>255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</row>
    <row r="285" spans="1:56" hidden="1" x14ac:dyDescent="0.25">
      <c r="A285" s="12" t="s">
        <v>240</v>
      </c>
      <c r="B285" s="12" t="s">
        <v>941</v>
      </c>
      <c r="C285" s="12" t="s">
        <v>942</v>
      </c>
      <c r="D285" s="12" t="s">
        <v>392</v>
      </c>
      <c r="E285" s="12">
        <v>110.20587999999999</v>
      </c>
      <c r="F285" s="12" t="s">
        <v>943</v>
      </c>
      <c r="G285" s="12" t="s">
        <v>944</v>
      </c>
      <c r="H285" s="12" t="s">
        <v>246</v>
      </c>
      <c r="I285" s="12" t="s">
        <v>247</v>
      </c>
      <c r="J285" s="12" t="s">
        <v>248</v>
      </c>
      <c r="K285" s="12">
        <v>330000</v>
      </c>
      <c r="N285" s="12">
        <v>110.20587999999999</v>
      </c>
      <c r="O285" s="12" t="s">
        <v>249</v>
      </c>
      <c r="P285" s="12" t="s">
        <v>250</v>
      </c>
      <c r="Q285" s="12" t="s">
        <v>945</v>
      </c>
      <c r="R285" s="12">
        <v>77636.300096798441</v>
      </c>
      <c r="S285" s="12">
        <v>77636.300096798441</v>
      </c>
      <c r="T285" s="12">
        <v>8555.9769500000002</v>
      </c>
      <c r="U285" s="12">
        <v>90.982694263250153</v>
      </c>
      <c r="V285" s="12">
        <v>90.982694263250153</v>
      </c>
      <c r="W285" s="12">
        <v>51.2</v>
      </c>
      <c r="X285" s="12">
        <v>51.2</v>
      </c>
      <c r="Y285" s="12" t="s">
        <v>256</v>
      </c>
      <c r="Z285" s="12" t="s">
        <v>257</v>
      </c>
      <c r="AA285" s="12" t="s">
        <v>258</v>
      </c>
      <c r="AB285" s="12">
        <v>200000</v>
      </c>
      <c r="AE285" s="12">
        <v>93.674999999999997</v>
      </c>
      <c r="AF285" s="12" t="s">
        <v>249</v>
      </c>
      <c r="AG285" s="12" t="s">
        <v>250</v>
      </c>
      <c r="AH285" s="12" t="s">
        <v>255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2">
        <v>0</v>
      </c>
    </row>
    <row r="286" spans="1:56" hidden="1" x14ac:dyDescent="0.25">
      <c r="A286" s="12" t="s">
        <v>240</v>
      </c>
      <c r="B286" s="12" t="s">
        <v>946</v>
      </c>
      <c r="C286" s="12" t="s">
        <v>947</v>
      </c>
      <c r="D286" s="12" t="s">
        <v>312</v>
      </c>
      <c r="E286" s="12">
        <v>267.59352999999999</v>
      </c>
      <c r="F286" s="12" t="s">
        <v>948</v>
      </c>
      <c r="G286" s="12" t="s">
        <v>949</v>
      </c>
      <c r="H286" s="12" t="s">
        <v>246</v>
      </c>
      <c r="I286" s="12" t="s">
        <v>247</v>
      </c>
      <c r="J286" s="12" t="s">
        <v>248</v>
      </c>
      <c r="K286" s="12">
        <v>330000</v>
      </c>
      <c r="N286" s="12">
        <v>267.59352999999999</v>
      </c>
      <c r="O286" s="12" t="s">
        <v>249</v>
      </c>
      <c r="P286" s="12" t="s">
        <v>250</v>
      </c>
      <c r="Q286" s="12" t="s">
        <v>950</v>
      </c>
      <c r="R286" s="12">
        <v>86689.565353016951</v>
      </c>
      <c r="S286" s="12">
        <v>86689.565353016951</v>
      </c>
      <c r="T286" s="12">
        <v>23197.566760000002</v>
      </c>
      <c r="U286" s="12">
        <v>106.10399320241009</v>
      </c>
      <c r="V286" s="12">
        <v>106.10399320241009</v>
      </c>
      <c r="W286" s="12">
        <v>49.02</v>
      </c>
      <c r="X286" s="12">
        <v>49.02</v>
      </c>
      <c r="Y286" s="12" t="s">
        <v>252</v>
      </c>
      <c r="Z286" s="12" t="s">
        <v>253</v>
      </c>
      <c r="AA286" s="12" t="s">
        <v>254</v>
      </c>
      <c r="AB286" s="12">
        <v>130000</v>
      </c>
      <c r="AE286" s="12">
        <v>227.4545</v>
      </c>
      <c r="AF286" s="12" t="s">
        <v>249</v>
      </c>
      <c r="AG286" s="12" t="s">
        <v>250</v>
      </c>
      <c r="AH286" s="12" t="s">
        <v>255</v>
      </c>
      <c r="AI286" s="12">
        <v>0</v>
      </c>
      <c r="AJ286" s="12">
        <v>0</v>
      </c>
      <c r="AK286" s="12">
        <v>0</v>
      </c>
      <c r="AL286" s="12">
        <v>0</v>
      </c>
      <c r="AM286" s="12">
        <v>0</v>
      </c>
      <c r="AN286" s="12">
        <v>0</v>
      </c>
      <c r="AO286" s="12" t="s">
        <v>256</v>
      </c>
      <c r="AP286" s="12" t="s">
        <v>257</v>
      </c>
      <c r="AQ286" s="12" t="s">
        <v>258</v>
      </c>
      <c r="AR286" s="12">
        <v>200000</v>
      </c>
      <c r="AU286" s="12">
        <v>34.118180000000002</v>
      </c>
      <c r="AV286" s="12" t="s">
        <v>249</v>
      </c>
      <c r="AW286" s="12" t="s">
        <v>250</v>
      </c>
      <c r="AX286" s="12" t="s">
        <v>255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</row>
    <row r="287" spans="1:56" hidden="1" x14ac:dyDescent="0.25">
      <c r="A287" s="12" t="s">
        <v>240</v>
      </c>
      <c r="B287" s="12" t="s">
        <v>946</v>
      </c>
      <c r="C287" s="12" t="s">
        <v>947</v>
      </c>
      <c r="D287" s="12" t="s">
        <v>312</v>
      </c>
      <c r="E287" s="12">
        <v>382.27647000000002</v>
      </c>
      <c r="F287" s="12" t="s">
        <v>948</v>
      </c>
      <c r="G287" s="12" t="s">
        <v>949</v>
      </c>
      <c r="H287" s="12" t="s">
        <v>246</v>
      </c>
      <c r="I287" s="12" t="s">
        <v>247</v>
      </c>
      <c r="J287" s="12" t="s">
        <v>248</v>
      </c>
      <c r="K287" s="12">
        <v>330000</v>
      </c>
      <c r="N287" s="12">
        <v>382.27647000000002</v>
      </c>
      <c r="O287" s="12" t="s">
        <v>249</v>
      </c>
      <c r="P287" s="12" t="s">
        <v>250</v>
      </c>
      <c r="Q287" s="12" t="s">
        <v>950</v>
      </c>
      <c r="R287" s="12">
        <v>86689.565353016951</v>
      </c>
      <c r="S287" s="12">
        <v>86689.565353016951</v>
      </c>
      <c r="T287" s="12">
        <v>33139.381079999999</v>
      </c>
      <c r="U287" s="12">
        <v>106.10399320241009</v>
      </c>
      <c r="V287" s="12">
        <v>106.10399320241009</v>
      </c>
      <c r="W287" s="12">
        <v>49.02</v>
      </c>
      <c r="X287" s="12">
        <v>49.02</v>
      </c>
      <c r="Y287" s="12" t="s">
        <v>256</v>
      </c>
      <c r="Z287" s="12" t="s">
        <v>257</v>
      </c>
      <c r="AA287" s="12" t="s">
        <v>258</v>
      </c>
      <c r="AB287" s="12">
        <v>200000</v>
      </c>
      <c r="AE287" s="12">
        <v>324.935</v>
      </c>
      <c r="AF287" s="12" t="s">
        <v>249</v>
      </c>
      <c r="AG287" s="12" t="s">
        <v>250</v>
      </c>
      <c r="AH287" s="12" t="s">
        <v>255</v>
      </c>
      <c r="AI287" s="12">
        <v>0</v>
      </c>
      <c r="AJ287" s="12">
        <v>0</v>
      </c>
      <c r="AK287" s="12">
        <v>0</v>
      </c>
      <c r="AL287" s="12">
        <v>0</v>
      </c>
      <c r="AM287" s="12">
        <v>0</v>
      </c>
      <c r="AN287" s="12">
        <v>0</v>
      </c>
    </row>
    <row r="288" spans="1:56" hidden="1" x14ac:dyDescent="0.25">
      <c r="A288" s="12" t="s">
        <v>240</v>
      </c>
      <c r="B288" s="12" t="s">
        <v>147</v>
      </c>
      <c r="C288" s="12" t="s">
        <v>148</v>
      </c>
      <c r="D288" s="12" t="s">
        <v>265</v>
      </c>
      <c r="E288" s="12">
        <v>46.414119999999997</v>
      </c>
      <c r="F288" s="12" t="s">
        <v>951</v>
      </c>
      <c r="G288" s="12" t="s">
        <v>952</v>
      </c>
      <c r="H288" s="12" t="s">
        <v>246</v>
      </c>
      <c r="I288" s="12" t="s">
        <v>247</v>
      </c>
      <c r="J288" s="12" t="s">
        <v>248</v>
      </c>
      <c r="K288" s="12">
        <v>330000</v>
      </c>
      <c r="N288" s="12">
        <v>46.414119999999997</v>
      </c>
      <c r="O288" s="12" t="s">
        <v>249</v>
      </c>
      <c r="P288" s="12" t="s">
        <v>250</v>
      </c>
      <c r="Q288" s="12" t="s">
        <v>953</v>
      </c>
      <c r="R288" s="12">
        <v>93986.524710340746</v>
      </c>
      <c r="S288" s="12">
        <v>93986.524710340746</v>
      </c>
      <c r="T288" s="12">
        <v>4362.3016200000002</v>
      </c>
      <c r="U288" s="12">
        <v>93.184944901737467</v>
      </c>
      <c r="V288" s="12">
        <v>93.184944901737467</v>
      </c>
      <c r="W288" s="12">
        <v>60.52</v>
      </c>
      <c r="X288" s="12">
        <v>60.52</v>
      </c>
      <c r="Y288" s="12" t="s">
        <v>252</v>
      </c>
      <c r="Z288" s="12" t="s">
        <v>253</v>
      </c>
      <c r="AA288" s="12" t="s">
        <v>254</v>
      </c>
      <c r="AB288" s="12">
        <v>130000</v>
      </c>
      <c r="AE288" s="12">
        <v>39.451999999999998</v>
      </c>
      <c r="AF288" s="12" t="s">
        <v>249</v>
      </c>
      <c r="AG288" s="12" t="s">
        <v>250</v>
      </c>
      <c r="AH288" s="12" t="s">
        <v>255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2">
        <v>0</v>
      </c>
      <c r="AO288" s="12" t="s">
        <v>256</v>
      </c>
      <c r="AP288" s="12" t="s">
        <v>257</v>
      </c>
      <c r="AQ288" s="12" t="s">
        <v>258</v>
      </c>
      <c r="AR288" s="12">
        <v>200000</v>
      </c>
      <c r="AU288" s="12">
        <v>5.9177999999999997</v>
      </c>
      <c r="AV288" s="12" t="s">
        <v>249</v>
      </c>
      <c r="AW288" s="12" t="s">
        <v>250</v>
      </c>
      <c r="AX288" s="12" t="s">
        <v>255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</row>
    <row r="289" spans="1:56" hidden="1" x14ac:dyDescent="0.25">
      <c r="A289" s="12" t="s">
        <v>240</v>
      </c>
      <c r="B289" s="12" t="s">
        <v>147</v>
      </c>
      <c r="C289" s="12" t="s">
        <v>148</v>
      </c>
      <c r="D289" s="12" t="s">
        <v>265</v>
      </c>
      <c r="E289" s="12">
        <v>66.305880000000002</v>
      </c>
      <c r="F289" s="12" t="s">
        <v>951</v>
      </c>
      <c r="G289" s="12" t="s">
        <v>952</v>
      </c>
      <c r="H289" s="12" t="s">
        <v>246</v>
      </c>
      <c r="I289" s="12" t="s">
        <v>247</v>
      </c>
      <c r="J289" s="12" t="s">
        <v>248</v>
      </c>
      <c r="K289" s="12">
        <v>330000</v>
      </c>
      <c r="N289" s="12">
        <v>66.305880000000002</v>
      </c>
      <c r="O289" s="12" t="s">
        <v>249</v>
      </c>
      <c r="P289" s="12" t="s">
        <v>250</v>
      </c>
      <c r="Q289" s="12" t="s">
        <v>953</v>
      </c>
      <c r="R289" s="12">
        <v>93986.524710340746</v>
      </c>
      <c r="S289" s="12">
        <v>93986.524710340746</v>
      </c>
      <c r="T289" s="12">
        <v>6231.8594499999999</v>
      </c>
      <c r="U289" s="12">
        <v>93.184944901737467</v>
      </c>
      <c r="V289" s="12">
        <v>93.184944901737467</v>
      </c>
      <c r="W289" s="12">
        <v>60.52</v>
      </c>
      <c r="X289" s="12">
        <v>60.52</v>
      </c>
      <c r="Y289" s="12" t="s">
        <v>256</v>
      </c>
      <c r="Z289" s="12" t="s">
        <v>257</v>
      </c>
      <c r="AA289" s="12" t="s">
        <v>258</v>
      </c>
      <c r="AB289" s="12">
        <v>200000</v>
      </c>
      <c r="AE289" s="12">
        <v>56.36</v>
      </c>
      <c r="AF289" s="12" t="s">
        <v>249</v>
      </c>
      <c r="AG289" s="12" t="s">
        <v>250</v>
      </c>
      <c r="AH289" s="12" t="s">
        <v>255</v>
      </c>
      <c r="AI289" s="12">
        <v>0</v>
      </c>
      <c r="AJ289" s="12">
        <v>0</v>
      </c>
      <c r="AK289" s="12">
        <v>0</v>
      </c>
      <c r="AL289" s="12">
        <v>0</v>
      </c>
      <c r="AM289" s="12">
        <v>0</v>
      </c>
      <c r="AN289" s="12">
        <v>0</v>
      </c>
    </row>
    <row r="290" spans="1:56" hidden="1" x14ac:dyDescent="0.25">
      <c r="A290" s="12" t="s">
        <v>240</v>
      </c>
      <c r="B290" s="12" t="s">
        <v>954</v>
      </c>
      <c r="C290" s="12" t="s">
        <v>955</v>
      </c>
      <c r="D290" s="12" t="s">
        <v>294</v>
      </c>
      <c r="E290" s="12">
        <v>119.66706000000001</v>
      </c>
      <c r="F290" s="12" t="s">
        <v>956</v>
      </c>
      <c r="G290" s="12" t="s">
        <v>957</v>
      </c>
      <c r="H290" s="12" t="s">
        <v>246</v>
      </c>
      <c r="I290" s="12" t="s">
        <v>247</v>
      </c>
      <c r="J290" s="12" t="s">
        <v>248</v>
      </c>
      <c r="K290" s="12">
        <v>330000</v>
      </c>
      <c r="N290" s="12">
        <v>119.66706000000001</v>
      </c>
      <c r="O290" s="12" t="s">
        <v>249</v>
      </c>
      <c r="P290" s="12" t="s">
        <v>250</v>
      </c>
      <c r="Q290" s="12" t="s">
        <v>958</v>
      </c>
      <c r="R290" s="12">
        <v>200890.61779408631</v>
      </c>
      <c r="S290" s="12">
        <v>200890.61779408631</v>
      </c>
      <c r="T290" s="12">
        <v>24039.989379999999</v>
      </c>
      <c r="U290" s="12">
        <v>203.32642890837491</v>
      </c>
      <c r="V290" s="12">
        <v>203.32642890837491</v>
      </c>
      <c r="W290" s="12">
        <v>59.28</v>
      </c>
      <c r="X290" s="12">
        <v>59.28</v>
      </c>
      <c r="Y290" s="12" t="s">
        <v>252</v>
      </c>
      <c r="Z290" s="12" t="s">
        <v>253</v>
      </c>
      <c r="AA290" s="12" t="s">
        <v>254</v>
      </c>
      <c r="AB290" s="12">
        <v>130000</v>
      </c>
      <c r="AE290" s="12">
        <v>101.717</v>
      </c>
      <c r="AF290" s="12" t="s">
        <v>249</v>
      </c>
      <c r="AG290" s="12" t="s">
        <v>250</v>
      </c>
      <c r="AH290" s="12" t="s">
        <v>255</v>
      </c>
      <c r="AI290" s="12">
        <v>0</v>
      </c>
      <c r="AJ290" s="12">
        <v>0</v>
      </c>
      <c r="AK290" s="12">
        <v>0</v>
      </c>
      <c r="AL290" s="12">
        <v>0</v>
      </c>
      <c r="AM290" s="12">
        <v>0</v>
      </c>
      <c r="AN290" s="12">
        <v>0</v>
      </c>
      <c r="AO290" s="12" t="s">
        <v>256</v>
      </c>
      <c r="AP290" s="12" t="s">
        <v>257</v>
      </c>
      <c r="AQ290" s="12" t="s">
        <v>258</v>
      </c>
      <c r="AR290" s="12">
        <v>200000</v>
      </c>
      <c r="AU290" s="12">
        <v>15.25755</v>
      </c>
      <c r="AV290" s="12" t="s">
        <v>249</v>
      </c>
      <c r="AW290" s="12" t="s">
        <v>250</v>
      </c>
      <c r="AX290" s="12" t="s">
        <v>255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</row>
    <row r="291" spans="1:56" hidden="1" x14ac:dyDescent="0.25">
      <c r="A291" s="12" t="s">
        <v>240</v>
      </c>
      <c r="B291" s="12" t="s">
        <v>954</v>
      </c>
      <c r="C291" s="12" t="s">
        <v>955</v>
      </c>
      <c r="D291" s="12" t="s">
        <v>294</v>
      </c>
      <c r="E291" s="12">
        <v>170.95294000000001</v>
      </c>
      <c r="F291" s="12" t="s">
        <v>956</v>
      </c>
      <c r="G291" s="12" t="s">
        <v>957</v>
      </c>
      <c r="H291" s="12" t="s">
        <v>246</v>
      </c>
      <c r="I291" s="12" t="s">
        <v>247</v>
      </c>
      <c r="J291" s="12" t="s">
        <v>248</v>
      </c>
      <c r="K291" s="12">
        <v>330000</v>
      </c>
      <c r="N291" s="12">
        <v>170.95294000000001</v>
      </c>
      <c r="O291" s="12" t="s">
        <v>249</v>
      </c>
      <c r="P291" s="12" t="s">
        <v>250</v>
      </c>
      <c r="Q291" s="12" t="s">
        <v>958</v>
      </c>
      <c r="R291" s="12">
        <v>200890.61779408631</v>
      </c>
      <c r="S291" s="12">
        <v>200890.61779408631</v>
      </c>
      <c r="T291" s="12">
        <v>34342.841959999998</v>
      </c>
      <c r="U291" s="12">
        <v>203.32642890837491</v>
      </c>
      <c r="V291" s="12">
        <v>203.32642890837491</v>
      </c>
      <c r="W291" s="12">
        <v>59.28</v>
      </c>
      <c r="X291" s="12">
        <v>59.28</v>
      </c>
      <c r="Y291" s="12" t="s">
        <v>256</v>
      </c>
      <c r="Z291" s="12" t="s">
        <v>257</v>
      </c>
      <c r="AA291" s="12" t="s">
        <v>258</v>
      </c>
      <c r="AB291" s="12">
        <v>200000</v>
      </c>
      <c r="AE291" s="12">
        <v>145.31</v>
      </c>
      <c r="AF291" s="12" t="s">
        <v>249</v>
      </c>
      <c r="AG291" s="12" t="s">
        <v>250</v>
      </c>
      <c r="AH291" s="12" t="s">
        <v>255</v>
      </c>
      <c r="AI291" s="12">
        <v>0</v>
      </c>
      <c r="AJ291" s="12">
        <v>0</v>
      </c>
      <c r="AK291" s="12">
        <v>0</v>
      </c>
      <c r="AL291" s="12">
        <v>0</v>
      </c>
      <c r="AM291" s="12">
        <v>0</v>
      </c>
      <c r="AN291" s="12">
        <v>0</v>
      </c>
    </row>
    <row r="292" spans="1:56" hidden="1" x14ac:dyDescent="0.25">
      <c r="A292" s="12" t="s">
        <v>240</v>
      </c>
      <c r="B292" s="12" t="s">
        <v>109</v>
      </c>
      <c r="C292" s="12" t="s">
        <v>110</v>
      </c>
      <c r="D292" s="12" t="s">
        <v>316</v>
      </c>
      <c r="E292" s="12">
        <v>93.598240000000004</v>
      </c>
      <c r="F292" s="12" t="s">
        <v>959</v>
      </c>
      <c r="G292" s="12" t="s">
        <v>960</v>
      </c>
      <c r="H292" s="12" t="s">
        <v>246</v>
      </c>
      <c r="I292" s="12" t="s">
        <v>247</v>
      </c>
      <c r="J292" s="12" t="s">
        <v>248</v>
      </c>
      <c r="K292" s="12">
        <v>330000</v>
      </c>
      <c r="N292" s="12">
        <v>93.598240000000004</v>
      </c>
      <c r="O292" s="12" t="s">
        <v>249</v>
      </c>
      <c r="P292" s="12" t="s">
        <v>250</v>
      </c>
      <c r="Q292" s="12" t="s">
        <v>961</v>
      </c>
      <c r="R292" s="12">
        <v>94247.186995317956</v>
      </c>
      <c r="S292" s="12">
        <v>94247.186995317956</v>
      </c>
      <c r="T292" s="12">
        <v>8821.37039</v>
      </c>
      <c r="U292" s="12">
        <v>90.368394559960606</v>
      </c>
      <c r="V292" s="12">
        <v>90.368394559960606</v>
      </c>
      <c r="W292" s="12">
        <v>62.58</v>
      </c>
      <c r="X292" s="12">
        <v>62.58</v>
      </c>
      <c r="Y292" s="12" t="s">
        <v>252</v>
      </c>
      <c r="Z292" s="12" t="s">
        <v>253</v>
      </c>
      <c r="AA292" s="12" t="s">
        <v>254</v>
      </c>
      <c r="AB292" s="12">
        <v>130000</v>
      </c>
      <c r="AE292" s="12">
        <v>79.558499999999995</v>
      </c>
      <c r="AF292" s="12" t="s">
        <v>249</v>
      </c>
      <c r="AG292" s="12" t="s">
        <v>250</v>
      </c>
      <c r="AH292" s="12" t="s">
        <v>255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2">
        <v>0</v>
      </c>
      <c r="AO292" s="12" t="s">
        <v>256</v>
      </c>
      <c r="AP292" s="12" t="s">
        <v>257</v>
      </c>
      <c r="AQ292" s="12" t="s">
        <v>258</v>
      </c>
      <c r="AR292" s="12">
        <v>200000</v>
      </c>
      <c r="AU292" s="12">
        <v>11.93378</v>
      </c>
      <c r="AV292" s="12" t="s">
        <v>249</v>
      </c>
      <c r="AW292" s="12" t="s">
        <v>250</v>
      </c>
      <c r="AX292" s="12" t="s">
        <v>255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</row>
    <row r="293" spans="1:56" hidden="1" x14ac:dyDescent="0.25">
      <c r="A293" s="12" t="s">
        <v>240</v>
      </c>
      <c r="B293" s="12" t="s">
        <v>109</v>
      </c>
      <c r="C293" s="12" t="s">
        <v>110</v>
      </c>
      <c r="D293" s="12" t="s">
        <v>316</v>
      </c>
      <c r="E293" s="12">
        <v>133.71176</v>
      </c>
      <c r="F293" s="12" t="s">
        <v>959</v>
      </c>
      <c r="G293" s="12" t="s">
        <v>960</v>
      </c>
      <c r="H293" s="12" t="s">
        <v>246</v>
      </c>
      <c r="I293" s="12" t="s">
        <v>247</v>
      </c>
      <c r="J293" s="12" t="s">
        <v>248</v>
      </c>
      <c r="K293" s="12">
        <v>330000</v>
      </c>
      <c r="N293" s="12">
        <v>133.71176</v>
      </c>
      <c r="O293" s="12" t="s">
        <v>249</v>
      </c>
      <c r="P293" s="12" t="s">
        <v>250</v>
      </c>
      <c r="Q293" s="12" t="s">
        <v>961</v>
      </c>
      <c r="R293" s="12">
        <v>94247.186995317956</v>
      </c>
      <c r="S293" s="12">
        <v>94247.186995317956</v>
      </c>
      <c r="T293" s="12">
        <v>12601.957689999999</v>
      </c>
      <c r="U293" s="12">
        <v>90.368394559960606</v>
      </c>
      <c r="V293" s="12">
        <v>90.368394559960606</v>
      </c>
      <c r="W293" s="12">
        <v>62.58</v>
      </c>
      <c r="X293" s="12">
        <v>62.58</v>
      </c>
      <c r="Y293" s="12" t="s">
        <v>256</v>
      </c>
      <c r="Z293" s="12" t="s">
        <v>257</v>
      </c>
      <c r="AA293" s="12" t="s">
        <v>258</v>
      </c>
      <c r="AB293" s="12">
        <v>200000</v>
      </c>
      <c r="AE293" s="12">
        <v>113.655</v>
      </c>
      <c r="AF293" s="12" t="s">
        <v>249</v>
      </c>
      <c r="AG293" s="12" t="s">
        <v>250</v>
      </c>
      <c r="AH293" s="12" t="s">
        <v>255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2">
        <v>0</v>
      </c>
    </row>
    <row r="294" spans="1:56" hidden="1" x14ac:dyDescent="0.25">
      <c r="A294" s="12" t="s">
        <v>240</v>
      </c>
      <c r="B294" s="12" t="s">
        <v>962</v>
      </c>
      <c r="C294" s="12" t="s">
        <v>963</v>
      </c>
      <c r="D294" s="12" t="s">
        <v>344</v>
      </c>
      <c r="E294" s="12">
        <v>89.797650000000004</v>
      </c>
      <c r="F294" s="12" t="s">
        <v>964</v>
      </c>
      <c r="G294" s="12" t="s">
        <v>965</v>
      </c>
      <c r="H294" s="12" t="s">
        <v>246</v>
      </c>
      <c r="I294" s="12" t="s">
        <v>247</v>
      </c>
      <c r="J294" s="12" t="s">
        <v>248</v>
      </c>
      <c r="K294" s="12">
        <v>330000</v>
      </c>
      <c r="N294" s="12">
        <v>89.797650000000004</v>
      </c>
      <c r="O294" s="12" t="s">
        <v>249</v>
      </c>
      <c r="P294" s="12" t="s">
        <v>250</v>
      </c>
      <c r="Q294" s="12" t="s">
        <v>966</v>
      </c>
      <c r="R294" s="12">
        <v>125307.8480059569</v>
      </c>
      <c r="S294" s="12">
        <v>125307.8480059569</v>
      </c>
      <c r="T294" s="12">
        <v>11252.349910000001</v>
      </c>
      <c r="U294" s="12">
        <v>120.9603918060029</v>
      </c>
      <c r="V294" s="12">
        <v>120.9603918060029</v>
      </c>
      <c r="W294" s="12">
        <v>62.16</v>
      </c>
      <c r="X294" s="12">
        <v>62.16</v>
      </c>
      <c r="Y294" s="12" t="s">
        <v>252</v>
      </c>
      <c r="Z294" s="12" t="s">
        <v>253</v>
      </c>
      <c r="AA294" s="12" t="s">
        <v>254</v>
      </c>
      <c r="AB294" s="12">
        <v>130000</v>
      </c>
      <c r="AE294" s="12">
        <v>76.328000000000003</v>
      </c>
      <c r="AF294" s="12" t="s">
        <v>249</v>
      </c>
      <c r="AG294" s="12" t="s">
        <v>250</v>
      </c>
      <c r="AH294" s="12" t="s">
        <v>255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2">
        <v>0</v>
      </c>
      <c r="AO294" s="12" t="s">
        <v>256</v>
      </c>
      <c r="AP294" s="12" t="s">
        <v>257</v>
      </c>
      <c r="AQ294" s="12" t="s">
        <v>258</v>
      </c>
      <c r="AR294" s="12">
        <v>200000</v>
      </c>
      <c r="AU294" s="12">
        <v>11.449199999999999</v>
      </c>
      <c r="AV294" s="12" t="s">
        <v>249</v>
      </c>
      <c r="AW294" s="12" t="s">
        <v>250</v>
      </c>
      <c r="AX294" s="12" t="s">
        <v>255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</row>
    <row r="295" spans="1:56" hidden="1" x14ac:dyDescent="0.25">
      <c r="A295" s="12" t="s">
        <v>240</v>
      </c>
      <c r="B295" s="12" t="s">
        <v>962</v>
      </c>
      <c r="C295" s="12" t="s">
        <v>963</v>
      </c>
      <c r="D295" s="12" t="s">
        <v>344</v>
      </c>
      <c r="E295" s="12">
        <v>128.28235000000001</v>
      </c>
      <c r="F295" s="12" t="s">
        <v>964</v>
      </c>
      <c r="G295" s="12" t="s">
        <v>965</v>
      </c>
      <c r="H295" s="12" t="s">
        <v>246</v>
      </c>
      <c r="I295" s="12" t="s">
        <v>247</v>
      </c>
      <c r="J295" s="12" t="s">
        <v>248</v>
      </c>
      <c r="K295" s="12">
        <v>330000</v>
      </c>
      <c r="N295" s="12">
        <v>128.28235000000001</v>
      </c>
      <c r="O295" s="12" t="s">
        <v>249</v>
      </c>
      <c r="P295" s="12" t="s">
        <v>250</v>
      </c>
      <c r="Q295" s="12" t="s">
        <v>966</v>
      </c>
      <c r="R295" s="12">
        <v>125307.8480059569</v>
      </c>
      <c r="S295" s="12">
        <v>125307.8480059569</v>
      </c>
      <c r="T295" s="12">
        <v>16074.78558</v>
      </c>
      <c r="U295" s="12">
        <v>120.9603918060029</v>
      </c>
      <c r="V295" s="12">
        <v>120.9603918060029</v>
      </c>
      <c r="W295" s="12">
        <v>62.16</v>
      </c>
      <c r="X295" s="12">
        <v>62.16</v>
      </c>
      <c r="Y295" s="12" t="s">
        <v>256</v>
      </c>
      <c r="Z295" s="12" t="s">
        <v>257</v>
      </c>
      <c r="AA295" s="12" t="s">
        <v>258</v>
      </c>
      <c r="AB295" s="12">
        <v>200000</v>
      </c>
      <c r="AE295" s="12">
        <v>109.04</v>
      </c>
      <c r="AF295" s="12" t="s">
        <v>249</v>
      </c>
      <c r="AG295" s="12" t="s">
        <v>250</v>
      </c>
      <c r="AH295" s="12" t="s">
        <v>255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2">
        <v>0</v>
      </c>
    </row>
    <row r="296" spans="1:56" hidden="1" x14ac:dyDescent="0.25">
      <c r="A296" s="12" t="s">
        <v>240</v>
      </c>
      <c r="B296" s="12" t="s">
        <v>967</v>
      </c>
      <c r="C296" s="12" t="s">
        <v>968</v>
      </c>
      <c r="D296" s="12" t="s">
        <v>372</v>
      </c>
      <c r="E296" s="12">
        <v>74.937060000000002</v>
      </c>
      <c r="F296" s="12" t="s">
        <v>969</v>
      </c>
      <c r="G296" s="12" t="s">
        <v>970</v>
      </c>
      <c r="H296" s="12" t="s">
        <v>246</v>
      </c>
      <c r="I296" s="12" t="s">
        <v>247</v>
      </c>
      <c r="J296" s="12" t="s">
        <v>248</v>
      </c>
      <c r="K296" s="12">
        <v>330000</v>
      </c>
      <c r="N296" s="12">
        <v>74.937060000000002</v>
      </c>
      <c r="O296" s="12" t="s">
        <v>249</v>
      </c>
      <c r="P296" s="12" t="s">
        <v>250</v>
      </c>
      <c r="Q296" s="12" t="s">
        <v>971</v>
      </c>
      <c r="R296" s="12">
        <v>119314.9397884091</v>
      </c>
      <c r="S296" s="12">
        <v>119314.9397884091</v>
      </c>
      <c r="T296" s="12">
        <v>8941.1106600000003</v>
      </c>
      <c r="U296" s="12">
        <v>125.2178823866337</v>
      </c>
      <c r="V296" s="12">
        <v>125.2178823866337</v>
      </c>
      <c r="W296" s="12">
        <v>57.17</v>
      </c>
      <c r="X296" s="12">
        <v>57.17</v>
      </c>
      <c r="Y296" s="12" t="s">
        <v>252</v>
      </c>
      <c r="Z296" s="12" t="s">
        <v>253</v>
      </c>
      <c r="AA296" s="12" t="s">
        <v>254</v>
      </c>
      <c r="AB296" s="12">
        <v>130000</v>
      </c>
      <c r="AE296" s="12">
        <v>63.6965</v>
      </c>
      <c r="AF296" s="12" t="s">
        <v>249</v>
      </c>
      <c r="AG296" s="12" t="s">
        <v>250</v>
      </c>
      <c r="AH296" s="12" t="s">
        <v>255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2">
        <v>0</v>
      </c>
      <c r="AO296" s="12" t="s">
        <v>256</v>
      </c>
      <c r="AP296" s="12" t="s">
        <v>257</v>
      </c>
      <c r="AQ296" s="12" t="s">
        <v>258</v>
      </c>
      <c r="AR296" s="12">
        <v>200000</v>
      </c>
      <c r="AU296" s="12">
        <v>9.5544799999999999</v>
      </c>
      <c r="AV296" s="12" t="s">
        <v>249</v>
      </c>
      <c r="AW296" s="12" t="s">
        <v>250</v>
      </c>
      <c r="AX296" s="12" t="s">
        <v>255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</row>
    <row r="297" spans="1:56" hidden="1" x14ac:dyDescent="0.25">
      <c r="A297" s="12" t="s">
        <v>240</v>
      </c>
      <c r="B297" s="12" t="s">
        <v>967</v>
      </c>
      <c r="C297" s="12" t="s">
        <v>968</v>
      </c>
      <c r="D297" s="12" t="s">
        <v>372</v>
      </c>
      <c r="E297" s="12">
        <v>107.05294000000001</v>
      </c>
      <c r="F297" s="12" t="s">
        <v>969</v>
      </c>
      <c r="G297" s="12" t="s">
        <v>970</v>
      </c>
      <c r="H297" s="12" t="s">
        <v>246</v>
      </c>
      <c r="I297" s="12" t="s">
        <v>247</v>
      </c>
      <c r="J297" s="12" t="s">
        <v>248</v>
      </c>
      <c r="K297" s="12">
        <v>330000</v>
      </c>
      <c r="N297" s="12">
        <v>107.05294000000001</v>
      </c>
      <c r="O297" s="12" t="s">
        <v>249</v>
      </c>
      <c r="P297" s="12" t="s">
        <v>250</v>
      </c>
      <c r="Q297" s="12" t="s">
        <v>971</v>
      </c>
      <c r="R297" s="12">
        <v>119314.9397884091</v>
      </c>
      <c r="S297" s="12">
        <v>119314.9397884091</v>
      </c>
      <c r="T297" s="12">
        <v>12773.015230000001</v>
      </c>
      <c r="U297" s="12">
        <v>125.2178823866337</v>
      </c>
      <c r="V297" s="12">
        <v>125.2178823866337</v>
      </c>
      <c r="W297" s="12">
        <v>57.17</v>
      </c>
      <c r="X297" s="12">
        <v>57.17</v>
      </c>
      <c r="Y297" s="12" t="s">
        <v>256</v>
      </c>
      <c r="Z297" s="12" t="s">
        <v>257</v>
      </c>
      <c r="AA297" s="12" t="s">
        <v>258</v>
      </c>
      <c r="AB297" s="12">
        <v>200000</v>
      </c>
      <c r="AE297" s="12">
        <v>90.995000000000005</v>
      </c>
      <c r="AF297" s="12" t="s">
        <v>249</v>
      </c>
      <c r="AG297" s="12" t="s">
        <v>250</v>
      </c>
      <c r="AH297" s="12" t="s">
        <v>255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2">
        <v>0</v>
      </c>
    </row>
    <row r="298" spans="1:56" hidden="1" x14ac:dyDescent="0.25">
      <c r="A298" s="12" t="s">
        <v>240</v>
      </c>
      <c r="B298" s="12" t="s">
        <v>972</v>
      </c>
      <c r="C298" s="12" t="s">
        <v>973</v>
      </c>
      <c r="D298" s="12" t="s">
        <v>243</v>
      </c>
      <c r="E298" s="12">
        <v>189.30471</v>
      </c>
      <c r="F298" s="12" t="s">
        <v>974</v>
      </c>
      <c r="G298" s="12" t="s">
        <v>975</v>
      </c>
      <c r="H298" s="12" t="s">
        <v>246</v>
      </c>
      <c r="I298" s="12" t="s">
        <v>247</v>
      </c>
      <c r="J298" s="12" t="s">
        <v>248</v>
      </c>
      <c r="K298" s="12">
        <v>330000</v>
      </c>
      <c r="N298" s="12">
        <v>189.30471</v>
      </c>
      <c r="O298" s="12" t="s">
        <v>249</v>
      </c>
      <c r="P298" s="12" t="s">
        <v>250</v>
      </c>
      <c r="Q298" s="12" t="s">
        <v>976</v>
      </c>
      <c r="R298" s="12">
        <v>16730.821611284591</v>
      </c>
      <c r="S298" s="12">
        <v>16730.821611284591</v>
      </c>
      <c r="T298" s="12">
        <v>3167.22327</v>
      </c>
      <c r="U298" s="12">
        <v>21.313890232368401</v>
      </c>
      <c r="V298" s="12">
        <v>21.313890232368401</v>
      </c>
      <c r="W298" s="12">
        <v>47.1</v>
      </c>
      <c r="X298" s="12">
        <v>47.1</v>
      </c>
      <c r="Y298" s="12" t="s">
        <v>252</v>
      </c>
      <c r="Z298" s="12" t="s">
        <v>253</v>
      </c>
      <c r="AA298" s="12" t="s">
        <v>254</v>
      </c>
      <c r="AB298" s="12">
        <v>130000</v>
      </c>
      <c r="AE298" s="12">
        <v>160.90899999999999</v>
      </c>
      <c r="AF298" s="12" t="s">
        <v>249</v>
      </c>
      <c r="AG298" s="12" t="s">
        <v>250</v>
      </c>
      <c r="AH298" s="12" t="s">
        <v>255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 t="s">
        <v>256</v>
      </c>
      <c r="AP298" s="12" t="s">
        <v>257</v>
      </c>
      <c r="AQ298" s="12" t="s">
        <v>258</v>
      </c>
      <c r="AR298" s="12">
        <v>200000</v>
      </c>
      <c r="AU298" s="12">
        <v>24.13635</v>
      </c>
      <c r="AV298" s="12" t="s">
        <v>249</v>
      </c>
      <c r="AW298" s="12" t="s">
        <v>250</v>
      </c>
      <c r="AX298" s="12" t="s">
        <v>255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</row>
    <row r="299" spans="1:56" hidden="1" x14ac:dyDescent="0.25">
      <c r="A299" s="12" t="s">
        <v>240</v>
      </c>
      <c r="B299" s="12" t="s">
        <v>972</v>
      </c>
      <c r="C299" s="12" t="s">
        <v>973</v>
      </c>
      <c r="D299" s="12" t="s">
        <v>243</v>
      </c>
      <c r="E299" s="12">
        <v>270.43529000000001</v>
      </c>
      <c r="F299" s="12" t="s">
        <v>974</v>
      </c>
      <c r="G299" s="12" t="s">
        <v>975</v>
      </c>
      <c r="H299" s="12" t="s">
        <v>246</v>
      </c>
      <c r="I299" s="12" t="s">
        <v>247</v>
      </c>
      <c r="J299" s="12" t="s">
        <v>248</v>
      </c>
      <c r="K299" s="12">
        <v>330000</v>
      </c>
      <c r="N299" s="12">
        <v>270.43529000000001</v>
      </c>
      <c r="O299" s="12" t="s">
        <v>249</v>
      </c>
      <c r="P299" s="12" t="s">
        <v>250</v>
      </c>
      <c r="Q299" s="12" t="s">
        <v>976</v>
      </c>
      <c r="R299" s="12">
        <v>16730.821611284591</v>
      </c>
      <c r="S299" s="12">
        <v>16730.821611284591</v>
      </c>
      <c r="T299" s="12">
        <v>4524.60466</v>
      </c>
      <c r="U299" s="12">
        <v>21.313890232368401</v>
      </c>
      <c r="V299" s="12">
        <v>21.313890232368401</v>
      </c>
      <c r="W299" s="12">
        <v>47.1</v>
      </c>
      <c r="X299" s="12">
        <v>47.1</v>
      </c>
      <c r="Y299" s="12" t="s">
        <v>256</v>
      </c>
      <c r="Z299" s="12" t="s">
        <v>257</v>
      </c>
      <c r="AA299" s="12" t="s">
        <v>258</v>
      </c>
      <c r="AB299" s="12">
        <v>200000</v>
      </c>
      <c r="AE299" s="12">
        <v>229.87</v>
      </c>
      <c r="AF299" s="12" t="s">
        <v>249</v>
      </c>
      <c r="AG299" s="12" t="s">
        <v>250</v>
      </c>
      <c r="AH299" s="12" t="s">
        <v>255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2">
        <v>0</v>
      </c>
    </row>
    <row r="300" spans="1:56" hidden="1" x14ac:dyDescent="0.25">
      <c r="A300" s="12" t="s">
        <v>240</v>
      </c>
      <c r="B300" s="12" t="s">
        <v>977</v>
      </c>
      <c r="C300" s="12" t="s">
        <v>978</v>
      </c>
      <c r="D300" s="12" t="s">
        <v>350</v>
      </c>
      <c r="E300" s="12">
        <v>890.95176000000004</v>
      </c>
      <c r="F300" s="12" t="s">
        <v>979</v>
      </c>
      <c r="G300" s="12" t="s">
        <v>980</v>
      </c>
      <c r="H300" s="12" t="s">
        <v>246</v>
      </c>
      <c r="I300" s="12" t="s">
        <v>247</v>
      </c>
      <c r="J300" s="12" t="s">
        <v>248</v>
      </c>
      <c r="K300" s="12">
        <v>330000</v>
      </c>
      <c r="N300" s="12">
        <v>890.95176000000004</v>
      </c>
      <c r="O300" s="12" t="s">
        <v>249</v>
      </c>
      <c r="P300" s="12" t="s">
        <v>250</v>
      </c>
      <c r="Q300" s="12" t="s">
        <v>981</v>
      </c>
      <c r="R300" s="12">
        <v>49795.044655531157</v>
      </c>
      <c r="S300" s="12">
        <v>49795.044655531157</v>
      </c>
      <c r="T300" s="12">
        <v>44364.982909999999</v>
      </c>
      <c r="U300" s="12">
        <v>50.02287004104177</v>
      </c>
      <c r="V300" s="12">
        <v>50.02287004104177</v>
      </c>
      <c r="W300" s="12">
        <v>59.73</v>
      </c>
      <c r="X300" s="12">
        <v>59.73</v>
      </c>
      <c r="Y300" s="12" t="s">
        <v>252</v>
      </c>
      <c r="Z300" s="12" t="s">
        <v>253</v>
      </c>
      <c r="AA300" s="12" t="s">
        <v>254</v>
      </c>
      <c r="AB300" s="12">
        <v>130000</v>
      </c>
      <c r="AE300" s="12">
        <v>757.30899999999997</v>
      </c>
      <c r="AF300" s="12" t="s">
        <v>249</v>
      </c>
      <c r="AG300" s="12" t="s">
        <v>250</v>
      </c>
      <c r="AH300" s="12" t="s">
        <v>255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2">
        <v>0</v>
      </c>
      <c r="AO300" s="12" t="s">
        <v>256</v>
      </c>
      <c r="AP300" s="12" t="s">
        <v>257</v>
      </c>
      <c r="AQ300" s="12" t="s">
        <v>258</v>
      </c>
      <c r="AR300" s="12">
        <v>200000</v>
      </c>
      <c r="AU300" s="12">
        <v>113.59635</v>
      </c>
      <c r="AV300" s="12" t="s">
        <v>249</v>
      </c>
      <c r="AW300" s="12" t="s">
        <v>250</v>
      </c>
      <c r="AX300" s="12" t="s">
        <v>255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</row>
    <row r="301" spans="1:56" hidden="1" x14ac:dyDescent="0.25">
      <c r="A301" s="12" t="s">
        <v>240</v>
      </c>
      <c r="B301" s="12" t="s">
        <v>977</v>
      </c>
      <c r="C301" s="12" t="s">
        <v>978</v>
      </c>
      <c r="D301" s="12" t="s">
        <v>350</v>
      </c>
      <c r="E301" s="12">
        <v>1272.7882400000001</v>
      </c>
      <c r="F301" s="12" t="s">
        <v>979</v>
      </c>
      <c r="G301" s="12" t="s">
        <v>980</v>
      </c>
      <c r="H301" s="12" t="s">
        <v>246</v>
      </c>
      <c r="I301" s="12" t="s">
        <v>247</v>
      </c>
      <c r="J301" s="12" t="s">
        <v>248</v>
      </c>
      <c r="K301" s="12">
        <v>330000</v>
      </c>
      <c r="N301" s="12">
        <v>1272.7882400000001</v>
      </c>
      <c r="O301" s="12" t="s">
        <v>249</v>
      </c>
      <c r="P301" s="12" t="s">
        <v>250</v>
      </c>
      <c r="Q301" s="12" t="s">
        <v>981</v>
      </c>
      <c r="R301" s="12">
        <v>49795.044655531157</v>
      </c>
      <c r="S301" s="12">
        <v>49795.044655531157</v>
      </c>
      <c r="T301" s="12">
        <v>63378.547010000002</v>
      </c>
      <c r="U301" s="12">
        <v>50.02287004104177</v>
      </c>
      <c r="V301" s="12">
        <v>50.02287004104177</v>
      </c>
      <c r="W301" s="12">
        <v>59.73</v>
      </c>
      <c r="X301" s="12">
        <v>59.73</v>
      </c>
      <c r="Y301" s="12" t="s">
        <v>256</v>
      </c>
      <c r="Z301" s="12" t="s">
        <v>257</v>
      </c>
      <c r="AA301" s="12" t="s">
        <v>258</v>
      </c>
      <c r="AB301" s="12">
        <v>200000</v>
      </c>
      <c r="AE301" s="12">
        <v>1081.8699999999999</v>
      </c>
      <c r="AF301" s="12" t="s">
        <v>249</v>
      </c>
      <c r="AG301" s="12" t="s">
        <v>250</v>
      </c>
      <c r="AH301" s="12" t="s">
        <v>255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2">
        <v>0</v>
      </c>
    </row>
    <row r="302" spans="1:56" hidden="1" x14ac:dyDescent="0.25">
      <c r="A302" s="12" t="s">
        <v>240</v>
      </c>
      <c r="B302" s="12" t="s">
        <v>982</v>
      </c>
      <c r="C302" s="12" t="s">
        <v>983</v>
      </c>
      <c r="D302" s="12" t="s">
        <v>312</v>
      </c>
      <c r="E302" s="12">
        <v>6.6582400000000002</v>
      </c>
      <c r="F302" s="12" t="s">
        <v>984</v>
      </c>
      <c r="G302" s="12" t="s">
        <v>985</v>
      </c>
      <c r="H302" s="12" t="s">
        <v>246</v>
      </c>
      <c r="I302" s="12" t="s">
        <v>247</v>
      </c>
      <c r="J302" s="12" t="s">
        <v>248</v>
      </c>
      <c r="K302" s="12">
        <v>330000</v>
      </c>
      <c r="N302" s="12">
        <v>6.6582400000000002</v>
      </c>
      <c r="O302" s="12" t="s">
        <v>249</v>
      </c>
      <c r="P302" s="12" t="s">
        <v>250</v>
      </c>
      <c r="Q302" s="12" t="s">
        <v>986</v>
      </c>
      <c r="R302" s="12">
        <v>104046.9911975522</v>
      </c>
      <c r="S302" s="12">
        <v>104046.9911975522</v>
      </c>
      <c r="T302" s="12">
        <v>692.76935000000003</v>
      </c>
      <c r="U302" s="12">
        <v>125.4258336615196</v>
      </c>
      <c r="V302" s="12">
        <v>125.4258336615196</v>
      </c>
      <c r="W302" s="12">
        <v>49.77</v>
      </c>
      <c r="X302" s="12">
        <v>49.77</v>
      </c>
      <c r="Y302" s="12" t="s">
        <v>252</v>
      </c>
      <c r="Z302" s="12" t="s">
        <v>253</v>
      </c>
      <c r="AA302" s="12" t="s">
        <v>254</v>
      </c>
      <c r="AB302" s="12">
        <v>130000</v>
      </c>
      <c r="AE302" s="12">
        <v>5.6595000000000004</v>
      </c>
      <c r="AF302" s="12" t="s">
        <v>249</v>
      </c>
      <c r="AG302" s="12" t="s">
        <v>250</v>
      </c>
      <c r="AH302" s="12" t="s">
        <v>255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2">
        <v>0</v>
      </c>
      <c r="AO302" s="12" t="s">
        <v>256</v>
      </c>
      <c r="AP302" s="12" t="s">
        <v>257</v>
      </c>
      <c r="AQ302" s="12" t="s">
        <v>258</v>
      </c>
      <c r="AR302" s="12">
        <v>200000</v>
      </c>
      <c r="AU302" s="12">
        <v>0.84892999999999996</v>
      </c>
      <c r="AV302" s="12" t="s">
        <v>249</v>
      </c>
      <c r="AW302" s="12" t="s">
        <v>250</v>
      </c>
      <c r="AX302" s="12" t="s">
        <v>255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</row>
    <row r="303" spans="1:56" hidden="1" x14ac:dyDescent="0.25">
      <c r="A303" s="12" t="s">
        <v>240</v>
      </c>
      <c r="B303" s="12" t="s">
        <v>982</v>
      </c>
      <c r="C303" s="12" t="s">
        <v>983</v>
      </c>
      <c r="D303" s="12" t="s">
        <v>312</v>
      </c>
      <c r="E303" s="12">
        <v>9.5117600000000007</v>
      </c>
      <c r="F303" s="12" t="s">
        <v>984</v>
      </c>
      <c r="G303" s="12" t="s">
        <v>985</v>
      </c>
      <c r="H303" s="12" t="s">
        <v>246</v>
      </c>
      <c r="I303" s="12" t="s">
        <v>247</v>
      </c>
      <c r="J303" s="12" t="s">
        <v>248</v>
      </c>
      <c r="K303" s="12">
        <v>330000</v>
      </c>
      <c r="N303" s="12">
        <v>9.5117600000000007</v>
      </c>
      <c r="O303" s="12" t="s">
        <v>249</v>
      </c>
      <c r="P303" s="12" t="s">
        <v>250</v>
      </c>
      <c r="Q303" s="12" t="s">
        <v>986</v>
      </c>
      <c r="R303" s="12">
        <v>104046.9911975522</v>
      </c>
      <c r="S303" s="12">
        <v>104046.9911975522</v>
      </c>
      <c r="T303" s="12">
        <v>989.67049999999995</v>
      </c>
      <c r="U303" s="12">
        <v>125.4258336615196</v>
      </c>
      <c r="V303" s="12">
        <v>125.4258336615196</v>
      </c>
      <c r="W303" s="12">
        <v>49.77</v>
      </c>
      <c r="X303" s="12">
        <v>49.77</v>
      </c>
      <c r="Y303" s="12" t="s">
        <v>256</v>
      </c>
      <c r="Z303" s="12" t="s">
        <v>257</v>
      </c>
      <c r="AA303" s="12" t="s">
        <v>258</v>
      </c>
      <c r="AB303" s="12">
        <v>200000</v>
      </c>
      <c r="AE303" s="12">
        <v>8.0850000000000009</v>
      </c>
      <c r="AF303" s="12" t="s">
        <v>249</v>
      </c>
      <c r="AG303" s="12" t="s">
        <v>250</v>
      </c>
      <c r="AH303" s="12" t="s">
        <v>255</v>
      </c>
      <c r="AI303" s="12">
        <v>0</v>
      </c>
      <c r="AJ303" s="12">
        <v>0</v>
      </c>
      <c r="AK303" s="12">
        <v>0</v>
      </c>
      <c r="AL303" s="12">
        <v>0</v>
      </c>
      <c r="AM303" s="12">
        <v>0</v>
      </c>
      <c r="AN303" s="12">
        <v>0</v>
      </c>
    </row>
    <row r="304" spans="1:56" hidden="1" x14ac:dyDescent="0.25">
      <c r="A304" s="12" t="s">
        <v>240</v>
      </c>
      <c r="B304" s="12" t="s">
        <v>149</v>
      </c>
      <c r="C304" s="12" t="s">
        <v>150</v>
      </c>
      <c r="D304" s="12" t="s">
        <v>265</v>
      </c>
      <c r="E304" s="12">
        <v>117.64529</v>
      </c>
      <c r="F304" s="12" t="s">
        <v>987</v>
      </c>
      <c r="G304" s="12" t="s">
        <v>988</v>
      </c>
      <c r="H304" s="12" t="s">
        <v>246</v>
      </c>
      <c r="I304" s="12" t="s">
        <v>247</v>
      </c>
      <c r="J304" s="12" t="s">
        <v>248</v>
      </c>
      <c r="K304" s="12">
        <v>330000</v>
      </c>
      <c r="N304" s="12">
        <v>117.64529</v>
      </c>
      <c r="O304" s="12" t="s">
        <v>249</v>
      </c>
      <c r="P304" s="12" t="s">
        <v>250</v>
      </c>
      <c r="Q304" s="12" t="s">
        <v>989</v>
      </c>
      <c r="R304" s="12">
        <v>96085.072034025681</v>
      </c>
      <c r="S304" s="12">
        <v>96085.072034025681</v>
      </c>
      <c r="T304" s="12">
        <v>11303.956560000001</v>
      </c>
      <c r="U304" s="12">
        <v>88.975896914001709</v>
      </c>
      <c r="V304" s="12">
        <v>88.975896914001709</v>
      </c>
      <c r="W304" s="12">
        <v>64.790000000000006</v>
      </c>
      <c r="X304" s="12">
        <v>64.790000000000006</v>
      </c>
      <c r="Y304" s="12" t="s">
        <v>252</v>
      </c>
      <c r="Z304" s="12" t="s">
        <v>253</v>
      </c>
      <c r="AA304" s="12" t="s">
        <v>254</v>
      </c>
      <c r="AB304" s="12">
        <v>130000</v>
      </c>
      <c r="AE304" s="12">
        <v>99.998500000000007</v>
      </c>
      <c r="AF304" s="12" t="s">
        <v>249</v>
      </c>
      <c r="AG304" s="12" t="s">
        <v>250</v>
      </c>
      <c r="AH304" s="12" t="s">
        <v>255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2">
        <v>0</v>
      </c>
      <c r="AO304" s="12" t="s">
        <v>256</v>
      </c>
      <c r="AP304" s="12" t="s">
        <v>257</v>
      </c>
      <c r="AQ304" s="12" t="s">
        <v>258</v>
      </c>
      <c r="AR304" s="12">
        <v>200000</v>
      </c>
      <c r="AU304" s="12">
        <v>14.999779999999999</v>
      </c>
      <c r="AV304" s="12" t="s">
        <v>249</v>
      </c>
      <c r="AW304" s="12" t="s">
        <v>250</v>
      </c>
      <c r="AX304" s="12" t="s">
        <v>255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</row>
    <row r="305" spans="1:56" hidden="1" x14ac:dyDescent="0.25">
      <c r="A305" s="12" t="s">
        <v>240</v>
      </c>
      <c r="B305" s="12" t="s">
        <v>149</v>
      </c>
      <c r="C305" s="12" t="s">
        <v>150</v>
      </c>
      <c r="D305" s="12" t="s">
        <v>265</v>
      </c>
      <c r="E305" s="12">
        <v>168.06470999999999</v>
      </c>
      <c r="F305" s="12" t="s">
        <v>987</v>
      </c>
      <c r="G305" s="12" t="s">
        <v>988</v>
      </c>
      <c r="H305" s="12" t="s">
        <v>246</v>
      </c>
      <c r="I305" s="12" t="s">
        <v>247</v>
      </c>
      <c r="J305" s="12" t="s">
        <v>248</v>
      </c>
      <c r="K305" s="12">
        <v>330000</v>
      </c>
      <c r="N305" s="12">
        <v>168.06470999999999</v>
      </c>
      <c r="O305" s="12" t="s">
        <v>249</v>
      </c>
      <c r="P305" s="12" t="s">
        <v>250</v>
      </c>
      <c r="Q305" s="12" t="s">
        <v>989</v>
      </c>
      <c r="R305" s="12">
        <v>96085.072034025681</v>
      </c>
      <c r="S305" s="12">
        <v>96085.072034025681</v>
      </c>
      <c r="T305" s="12">
        <v>16148.50937</v>
      </c>
      <c r="U305" s="12">
        <v>88.975896914001709</v>
      </c>
      <c r="V305" s="12">
        <v>88.975896914001709</v>
      </c>
      <c r="W305" s="12">
        <v>64.790000000000006</v>
      </c>
      <c r="X305" s="12">
        <v>64.790000000000006</v>
      </c>
      <c r="Y305" s="12" t="s">
        <v>256</v>
      </c>
      <c r="Z305" s="12" t="s">
        <v>257</v>
      </c>
      <c r="AA305" s="12" t="s">
        <v>258</v>
      </c>
      <c r="AB305" s="12">
        <v>200000</v>
      </c>
      <c r="AE305" s="12">
        <v>142.85499999999999</v>
      </c>
      <c r="AF305" s="12" t="s">
        <v>249</v>
      </c>
      <c r="AG305" s="12" t="s">
        <v>250</v>
      </c>
      <c r="AH305" s="12" t="s">
        <v>255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2">
        <v>0</v>
      </c>
    </row>
    <row r="306" spans="1:56" hidden="1" x14ac:dyDescent="0.25">
      <c r="A306" s="12" t="s">
        <v>240</v>
      </c>
      <c r="B306" s="12" t="s">
        <v>990</v>
      </c>
      <c r="C306" s="12" t="s">
        <v>991</v>
      </c>
      <c r="D306" s="12" t="s">
        <v>344</v>
      </c>
      <c r="E306" s="12">
        <v>87.561760000000007</v>
      </c>
      <c r="F306" s="12" t="s">
        <v>992</v>
      </c>
      <c r="G306" s="12" t="s">
        <v>993</v>
      </c>
      <c r="H306" s="12" t="s">
        <v>246</v>
      </c>
      <c r="I306" s="12" t="s">
        <v>247</v>
      </c>
      <c r="J306" s="12" t="s">
        <v>248</v>
      </c>
      <c r="K306" s="12">
        <v>330000</v>
      </c>
      <c r="N306" s="12">
        <v>87.561760000000007</v>
      </c>
      <c r="O306" s="12" t="s">
        <v>249</v>
      </c>
      <c r="P306" s="12" t="s">
        <v>250</v>
      </c>
      <c r="Q306" s="12" t="s">
        <v>994</v>
      </c>
      <c r="R306" s="12">
        <v>146465.70623025991</v>
      </c>
      <c r="S306" s="12">
        <v>146465.70623025991</v>
      </c>
      <c r="T306" s="12">
        <v>12824.79571</v>
      </c>
      <c r="U306" s="12">
        <v>141.7535550368645</v>
      </c>
      <c r="V306" s="12">
        <v>141.7535550368645</v>
      </c>
      <c r="W306" s="12">
        <v>61.99</v>
      </c>
      <c r="X306" s="12">
        <v>61.99</v>
      </c>
      <c r="Y306" s="12" t="s">
        <v>252</v>
      </c>
      <c r="Z306" s="12" t="s">
        <v>253</v>
      </c>
      <c r="AA306" s="12" t="s">
        <v>254</v>
      </c>
      <c r="AB306" s="12">
        <v>130000</v>
      </c>
      <c r="AE306" s="12">
        <v>74.427499999999995</v>
      </c>
      <c r="AF306" s="12" t="s">
        <v>249</v>
      </c>
      <c r="AG306" s="12" t="s">
        <v>250</v>
      </c>
      <c r="AH306" s="12" t="s">
        <v>255</v>
      </c>
      <c r="AI306" s="12">
        <v>0</v>
      </c>
      <c r="AJ306" s="12">
        <v>0</v>
      </c>
      <c r="AK306" s="12">
        <v>0</v>
      </c>
      <c r="AL306" s="12">
        <v>0</v>
      </c>
      <c r="AM306" s="12">
        <v>0</v>
      </c>
      <c r="AN306" s="12">
        <v>0</v>
      </c>
      <c r="AO306" s="12" t="s">
        <v>256</v>
      </c>
      <c r="AP306" s="12" t="s">
        <v>257</v>
      </c>
      <c r="AQ306" s="12" t="s">
        <v>258</v>
      </c>
      <c r="AR306" s="12">
        <v>200000</v>
      </c>
      <c r="AU306" s="12">
        <v>11.16413</v>
      </c>
      <c r="AV306" s="12" t="s">
        <v>249</v>
      </c>
      <c r="AW306" s="12" t="s">
        <v>250</v>
      </c>
      <c r="AX306" s="12" t="s">
        <v>255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</row>
    <row r="307" spans="1:56" hidden="1" x14ac:dyDescent="0.25">
      <c r="A307" s="12" t="s">
        <v>240</v>
      </c>
      <c r="B307" s="12" t="s">
        <v>990</v>
      </c>
      <c r="C307" s="12" t="s">
        <v>991</v>
      </c>
      <c r="D307" s="12" t="s">
        <v>344</v>
      </c>
      <c r="E307" s="12">
        <v>125.08824</v>
      </c>
      <c r="F307" s="12" t="s">
        <v>992</v>
      </c>
      <c r="G307" s="12" t="s">
        <v>993</v>
      </c>
      <c r="H307" s="12" t="s">
        <v>246</v>
      </c>
      <c r="I307" s="12" t="s">
        <v>247</v>
      </c>
      <c r="J307" s="12" t="s">
        <v>248</v>
      </c>
      <c r="K307" s="12">
        <v>330000</v>
      </c>
      <c r="N307" s="12">
        <v>125.08824</v>
      </c>
      <c r="O307" s="12" t="s">
        <v>249</v>
      </c>
      <c r="P307" s="12" t="s">
        <v>250</v>
      </c>
      <c r="Q307" s="12" t="s">
        <v>994</v>
      </c>
      <c r="R307" s="12">
        <v>146465.70623025991</v>
      </c>
      <c r="S307" s="12">
        <v>146465.70623025991</v>
      </c>
      <c r="T307" s="12">
        <v>18321.136719999999</v>
      </c>
      <c r="U307" s="12">
        <v>141.7535550368645</v>
      </c>
      <c r="V307" s="12">
        <v>141.7535550368645</v>
      </c>
      <c r="W307" s="12">
        <v>61.99</v>
      </c>
      <c r="X307" s="12">
        <v>61.99</v>
      </c>
      <c r="Y307" s="12" t="s">
        <v>256</v>
      </c>
      <c r="Z307" s="12" t="s">
        <v>257</v>
      </c>
      <c r="AA307" s="12" t="s">
        <v>258</v>
      </c>
      <c r="AB307" s="12">
        <v>200000</v>
      </c>
      <c r="AE307" s="12">
        <v>106.325</v>
      </c>
      <c r="AF307" s="12" t="s">
        <v>249</v>
      </c>
      <c r="AG307" s="12" t="s">
        <v>250</v>
      </c>
      <c r="AH307" s="12" t="s">
        <v>255</v>
      </c>
      <c r="AI307" s="12">
        <v>0</v>
      </c>
      <c r="AJ307" s="12">
        <v>0</v>
      </c>
      <c r="AK307" s="12">
        <v>0</v>
      </c>
      <c r="AL307" s="12">
        <v>0</v>
      </c>
      <c r="AM307" s="12">
        <v>0</v>
      </c>
      <c r="AN307" s="12">
        <v>0</v>
      </c>
    </row>
    <row r="308" spans="1:56" hidden="1" x14ac:dyDescent="0.25">
      <c r="A308" s="12" t="s">
        <v>240</v>
      </c>
      <c r="B308" s="12" t="s">
        <v>995</v>
      </c>
      <c r="C308" s="12" t="s">
        <v>996</v>
      </c>
      <c r="D308" s="12" t="s">
        <v>277</v>
      </c>
      <c r="E308" s="12">
        <v>142.94</v>
      </c>
      <c r="F308" s="12" t="s">
        <v>997</v>
      </c>
      <c r="G308" s="12" t="s">
        <v>998</v>
      </c>
      <c r="H308" s="12" t="s">
        <v>246</v>
      </c>
      <c r="I308" s="12" t="s">
        <v>247</v>
      </c>
      <c r="J308" s="12" t="s">
        <v>248</v>
      </c>
      <c r="K308" s="12">
        <v>330000</v>
      </c>
      <c r="N308" s="12">
        <v>142.94</v>
      </c>
      <c r="O308" s="12" t="s">
        <v>249</v>
      </c>
      <c r="P308" s="12" t="s">
        <v>250</v>
      </c>
      <c r="Q308" s="12" t="s">
        <v>999</v>
      </c>
      <c r="R308" s="12">
        <v>69830.580597859327</v>
      </c>
      <c r="S308" s="12">
        <v>69830.580597859327</v>
      </c>
      <c r="T308" s="12">
        <v>9981.5831899999994</v>
      </c>
      <c r="U308" s="12">
        <v>73.347174100558476</v>
      </c>
      <c r="V308" s="12">
        <v>73.347174100558476</v>
      </c>
      <c r="W308" s="12">
        <v>57.12</v>
      </c>
      <c r="X308" s="12">
        <v>57.12</v>
      </c>
      <c r="Y308" s="12" t="s">
        <v>252</v>
      </c>
      <c r="Z308" s="12" t="s">
        <v>253</v>
      </c>
      <c r="AA308" s="12" t="s">
        <v>254</v>
      </c>
      <c r="AB308" s="12">
        <v>130000</v>
      </c>
      <c r="AE308" s="12">
        <v>121.499</v>
      </c>
      <c r="AF308" s="12" t="s">
        <v>249</v>
      </c>
      <c r="AG308" s="12" t="s">
        <v>250</v>
      </c>
      <c r="AH308" s="12" t="s">
        <v>255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2">
        <v>0</v>
      </c>
      <c r="AO308" s="12" t="s">
        <v>256</v>
      </c>
      <c r="AP308" s="12" t="s">
        <v>257</v>
      </c>
      <c r="AQ308" s="12" t="s">
        <v>258</v>
      </c>
      <c r="AR308" s="12">
        <v>200000</v>
      </c>
      <c r="AU308" s="12">
        <v>18.22485</v>
      </c>
      <c r="AV308" s="12" t="s">
        <v>249</v>
      </c>
      <c r="AW308" s="12" t="s">
        <v>250</v>
      </c>
      <c r="AX308" s="12" t="s">
        <v>255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</row>
    <row r="309" spans="1:56" hidden="1" x14ac:dyDescent="0.25">
      <c r="A309" s="12" t="s">
        <v>240</v>
      </c>
      <c r="B309" s="12" t="s">
        <v>995</v>
      </c>
      <c r="C309" s="12" t="s">
        <v>996</v>
      </c>
      <c r="D309" s="12" t="s">
        <v>277</v>
      </c>
      <c r="E309" s="12">
        <v>204.2</v>
      </c>
      <c r="F309" s="12" t="s">
        <v>997</v>
      </c>
      <c r="G309" s="12" t="s">
        <v>998</v>
      </c>
      <c r="H309" s="12" t="s">
        <v>246</v>
      </c>
      <c r="I309" s="12" t="s">
        <v>247</v>
      </c>
      <c r="J309" s="12" t="s">
        <v>248</v>
      </c>
      <c r="K309" s="12">
        <v>330000</v>
      </c>
      <c r="N309" s="12">
        <v>204.2</v>
      </c>
      <c r="O309" s="12" t="s">
        <v>249</v>
      </c>
      <c r="P309" s="12" t="s">
        <v>250</v>
      </c>
      <c r="Q309" s="12" t="s">
        <v>999</v>
      </c>
      <c r="R309" s="12">
        <v>69830.580597859327</v>
      </c>
      <c r="S309" s="12">
        <v>69830.580597859327</v>
      </c>
      <c r="T309" s="12">
        <v>14259.404560000001</v>
      </c>
      <c r="U309" s="12">
        <v>73.347174100558476</v>
      </c>
      <c r="V309" s="12">
        <v>73.347174100558476</v>
      </c>
      <c r="W309" s="12">
        <v>57.12</v>
      </c>
      <c r="X309" s="12">
        <v>57.12</v>
      </c>
      <c r="Y309" s="12" t="s">
        <v>256</v>
      </c>
      <c r="Z309" s="12" t="s">
        <v>257</v>
      </c>
      <c r="AA309" s="12" t="s">
        <v>258</v>
      </c>
      <c r="AB309" s="12">
        <v>200000</v>
      </c>
      <c r="AE309" s="12">
        <v>173.57</v>
      </c>
      <c r="AF309" s="12" t="s">
        <v>249</v>
      </c>
      <c r="AG309" s="12" t="s">
        <v>250</v>
      </c>
      <c r="AH309" s="12" t="s">
        <v>255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2">
        <v>0</v>
      </c>
    </row>
    <row r="310" spans="1:56" hidden="1" x14ac:dyDescent="0.25">
      <c r="A310" s="12" t="s">
        <v>240</v>
      </c>
      <c r="B310" s="12" t="s">
        <v>1000</v>
      </c>
      <c r="C310" s="12" t="s">
        <v>1001</v>
      </c>
      <c r="D310" s="12" t="s">
        <v>271</v>
      </c>
      <c r="E310" s="12">
        <v>342.42765000000003</v>
      </c>
      <c r="F310" s="12" t="s">
        <v>1002</v>
      </c>
      <c r="G310" s="12" t="s">
        <v>1003</v>
      </c>
      <c r="H310" s="12" t="s">
        <v>246</v>
      </c>
      <c r="I310" s="12" t="s">
        <v>247</v>
      </c>
      <c r="J310" s="12" t="s">
        <v>248</v>
      </c>
      <c r="K310" s="12">
        <v>330000</v>
      </c>
      <c r="N310" s="12">
        <v>342.42765000000003</v>
      </c>
      <c r="O310" s="12" t="s">
        <v>249</v>
      </c>
      <c r="P310" s="12" t="s">
        <v>250</v>
      </c>
      <c r="Q310" s="12" t="s">
        <v>1004</v>
      </c>
      <c r="R310" s="12">
        <v>73634.132238381659</v>
      </c>
      <c r="S310" s="12">
        <v>73634.132238381659</v>
      </c>
      <c r="T310" s="12">
        <v>25214.362649999999</v>
      </c>
      <c r="U310" s="12">
        <v>80.280828856271739</v>
      </c>
      <c r="V310" s="12">
        <v>80.280828856271739</v>
      </c>
      <c r="W310" s="12">
        <v>55.03</v>
      </c>
      <c r="X310" s="12">
        <v>55.03</v>
      </c>
      <c r="Y310" s="12" t="s">
        <v>252</v>
      </c>
      <c r="Z310" s="12" t="s">
        <v>253</v>
      </c>
      <c r="AA310" s="12" t="s">
        <v>254</v>
      </c>
      <c r="AB310" s="12">
        <v>130000</v>
      </c>
      <c r="AE310" s="12">
        <v>291.06349999999998</v>
      </c>
      <c r="AF310" s="12" t="s">
        <v>249</v>
      </c>
      <c r="AG310" s="12" t="s">
        <v>250</v>
      </c>
      <c r="AH310" s="12" t="s">
        <v>255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0</v>
      </c>
      <c r="AO310" s="12" t="s">
        <v>256</v>
      </c>
      <c r="AP310" s="12" t="s">
        <v>257</v>
      </c>
      <c r="AQ310" s="12" t="s">
        <v>258</v>
      </c>
      <c r="AR310" s="12">
        <v>200000</v>
      </c>
      <c r="AU310" s="12">
        <v>43.659529999999997</v>
      </c>
      <c r="AV310" s="12" t="s">
        <v>249</v>
      </c>
      <c r="AW310" s="12" t="s">
        <v>250</v>
      </c>
      <c r="AX310" s="12" t="s">
        <v>255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</row>
    <row r="311" spans="1:56" hidden="1" x14ac:dyDescent="0.25">
      <c r="A311" s="12" t="s">
        <v>240</v>
      </c>
      <c r="B311" s="12" t="s">
        <v>1000</v>
      </c>
      <c r="C311" s="12" t="s">
        <v>1001</v>
      </c>
      <c r="D311" s="12" t="s">
        <v>271</v>
      </c>
      <c r="E311" s="12">
        <v>489.18234999999999</v>
      </c>
      <c r="F311" s="12" t="s">
        <v>1002</v>
      </c>
      <c r="G311" s="12" t="s">
        <v>1003</v>
      </c>
      <c r="H311" s="12" t="s">
        <v>246</v>
      </c>
      <c r="I311" s="12" t="s">
        <v>247</v>
      </c>
      <c r="J311" s="12" t="s">
        <v>248</v>
      </c>
      <c r="K311" s="12">
        <v>330000</v>
      </c>
      <c r="N311" s="12">
        <v>489.18234999999999</v>
      </c>
      <c r="O311" s="12" t="s">
        <v>249</v>
      </c>
      <c r="P311" s="12" t="s">
        <v>250</v>
      </c>
      <c r="Q311" s="12" t="s">
        <v>1004</v>
      </c>
      <c r="R311" s="12">
        <v>73634.132238381659</v>
      </c>
      <c r="S311" s="12">
        <v>73634.132238381659</v>
      </c>
      <c r="T311" s="12">
        <v>36020.518060000002</v>
      </c>
      <c r="U311" s="12">
        <v>80.280828856271739</v>
      </c>
      <c r="V311" s="12">
        <v>80.280828856271739</v>
      </c>
      <c r="W311" s="12">
        <v>55.03</v>
      </c>
      <c r="X311" s="12">
        <v>55.03</v>
      </c>
      <c r="Y311" s="12" t="s">
        <v>256</v>
      </c>
      <c r="Z311" s="12" t="s">
        <v>257</v>
      </c>
      <c r="AA311" s="12" t="s">
        <v>258</v>
      </c>
      <c r="AB311" s="12">
        <v>200000</v>
      </c>
      <c r="AE311" s="12">
        <v>415.80500000000001</v>
      </c>
      <c r="AF311" s="12" t="s">
        <v>249</v>
      </c>
      <c r="AG311" s="12" t="s">
        <v>250</v>
      </c>
      <c r="AH311" s="12" t="s">
        <v>255</v>
      </c>
      <c r="AI311" s="12">
        <v>0</v>
      </c>
      <c r="AJ311" s="12">
        <v>0</v>
      </c>
      <c r="AK311" s="12">
        <v>0</v>
      </c>
      <c r="AL311" s="12">
        <v>0</v>
      </c>
      <c r="AM311" s="12">
        <v>0</v>
      </c>
      <c r="AN311" s="12">
        <v>0</v>
      </c>
    </row>
    <row r="312" spans="1:56" hidden="1" x14ac:dyDescent="0.25">
      <c r="A312" s="12" t="s">
        <v>240</v>
      </c>
      <c r="B312" s="12" t="s">
        <v>1005</v>
      </c>
      <c r="C312" s="12" t="s">
        <v>1006</v>
      </c>
      <c r="D312" s="12" t="s">
        <v>243</v>
      </c>
      <c r="E312" s="12">
        <v>112.58059</v>
      </c>
      <c r="F312" s="12" t="s">
        <v>1007</v>
      </c>
      <c r="G312" s="12" t="s">
        <v>1008</v>
      </c>
      <c r="H312" s="12" t="s">
        <v>246</v>
      </c>
      <c r="I312" s="12" t="s">
        <v>247</v>
      </c>
      <c r="J312" s="12" t="s">
        <v>248</v>
      </c>
      <c r="K312" s="12">
        <v>330000</v>
      </c>
      <c r="N312" s="12">
        <v>112.58059</v>
      </c>
      <c r="O312" s="12" t="s">
        <v>249</v>
      </c>
      <c r="P312" s="12" t="s">
        <v>250</v>
      </c>
      <c r="Q312" s="12" t="s">
        <v>1009</v>
      </c>
      <c r="R312" s="12">
        <v>31486.029736730899</v>
      </c>
      <c r="S312" s="12">
        <v>31486.029736730899</v>
      </c>
      <c r="T312" s="12">
        <v>3544.7157499999998</v>
      </c>
      <c r="U312" s="12">
        <v>34.153484269422123</v>
      </c>
      <c r="V312" s="12">
        <v>34.153484269422123</v>
      </c>
      <c r="W312" s="12">
        <v>55.31</v>
      </c>
      <c r="X312" s="12">
        <v>55.31</v>
      </c>
      <c r="Y312" s="12" t="s">
        <v>252</v>
      </c>
      <c r="Z312" s="12" t="s">
        <v>253</v>
      </c>
      <c r="AA312" s="12" t="s">
        <v>254</v>
      </c>
      <c r="AB312" s="12">
        <v>130000</v>
      </c>
      <c r="AE312" s="12">
        <v>95.6935</v>
      </c>
      <c r="AF312" s="12" t="s">
        <v>249</v>
      </c>
      <c r="AG312" s="12" t="s">
        <v>250</v>
      </c>
      <c r="AH312" s="12" t="s">
        <v>255</v>
      </c>
      <c r="AI312" s="12">
        <v>0</v>
      </c>
      <c r="AJ312" s="12">
        <v>0</v>
      </c>
      <c r="AK312" s="12">
        <v>0</v>
      </c>
      <c r="AL312" s="12">
        <v>0</v>
      </c>
      <c r="AM312" s="12">
        <v>0</v>
      </c>
      <c r="AN312" s="12">
        <v>0</v>
      </c>
      <c r="AO312" s="12" t="s">
        <v>256</v>
      </c>
      <c r="AP312" s="12" t="s">
        <v>257</v>
      </c>
      <c r="AQ312" s="12" t="s">
        <v>258</v>
      </c>
      <c r="AR312" s="12">
        <v>200000</v>
      </c>
      <c r="AU312" s="12">
        <v>14.35403</v>
      </c>
      <c r="AV312" s="12" t="s">
        <v>249</v>
      </c>
      <c r="AW312" s="12" t="s">
        <v>250</v>
      </c>
      <c r="AX312" s="12" t="s">
        <v>255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12">
        <v>0</v>
      </c>
    </row>
    <row r="313" spans="1:56" hidden="1" x14ac:dyDescent="0.25">
      <c r="A313" s="12" t="s">
        <v>240</v>
      </c>
      <c r="B313" s="12" t="s">
        <v>1005</v>
      </c>
      <c r="C313" s="12" t="s">
        <v>1006</v>
      </c>
      <c r="D313" s="12" t="s">
        <v>243</v>
      </c>
      <c r="E313" s="12">
        <v>160.82941</v>
      </c>
      <c r="F313" s="12" t="s">
        <v>1007</v>
      </c>
      <c r="G313" s="12" t="s">
        <v>1008</v>
      </c>
      <c r="H313" s="12" t="s">
        <v>246</v>
      </c>
      <c r="I313" s="12" t="s">
        <v>247</v>
      </c>
      <c r="J313" s="12" t="s">
        <v>248</v>
      </c>
      <c r="K313" s="12">
        <v>330000</v>
      </c>
      <c r="N313" s="12">
        <v>160.82941</v>
      </c>
      <c r="O313" s="12" t="s">
        <v>249</v>
      </c>
      <c r="P313" s="12" t="s">
        <v>250</v>
      </c>
      <c r="Q313" s="12" t="s">
        <v>1009</v>
      </c>
      <c r="R313" s="12">
        <v>31486.029736730899</v>
      </c>
      <c r="S313" s="12">
        <v>31486.029736730899</v>
      </c>
      <c r="T313" s="12">
        <v>5063.8796400000001</v>
      </c>
      <c r="U313" s="12">
        <v>34.153484269422123</v>
      </c>
      <c r="V313" s="12">
        <v>34.153484269422123</v>
      </c>
      <c r="W313" s="12">
        <v>55.31</v>
      </c>
      <c r="X313" s="12">
        <v>55.31</v>
      </c>
      <c r="Y313" s="12" t="s">
        <v>256</v>
      </c>
      <c r="Z313" s="12" t="s">
        <v>257</v>
      </c>
      <c r="AA313" s="12" t="s">
        <v>258</v>
      </c>
      <c r="AB313" s="12">
        <v>200000</v>
      </c>
      <c r="AE313" s="12">
        <v>136.70500000000001</v>
      </c>
      <c r="AF313" s="12" t="s">
        <v>249</v>
      </c>
      <c r="AG313" s="12" t="s">
        <v>250</v>
      </c>
      <c r="AH313" s="12" t="s">
        <v>255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2">
        <v>0</v>
      </c>
    </row>
    <row r="314" spans="1:56" hidden="1" x14ac:dyDescent="0.25">
      <c r="A314" s="12" t="s">
        <v>240</v>
      </c>
      <c r="B314" s="12" t="s">
        <v>1010</v>
      </c>
      <c r="C314" s="12" t="s">
        <v>1011</v>
      </c>
      <c r="D314" s="12" t="s">
        <v>372</v>
      </c>
      <c r="E314" s="12">
        <v>58.524120000000003</v>
      </c>
      <c r="F314" s="12" t="s">
        <v>1012</v>
      </c>
      <c r="G314" s="12" t="s">
        <v>1013</v>
      </c>
      <c r="H314" s="12" t="s">
        <v>246</v>
      </c>
      <c r="I314" s="12" t="s">
        <v>247</v>
      </c>
      <c r="J314" s="12" t="s">
        <v>248</v>
      </c>
      <c r="K314" s="12">
        <v>330000</v>
      </c>
      <c r="N314" s="12">
        <v>58.524120000000003</v>
      </c>
      <c r="O314" s="12" t="s">
        <v>249</v>
      </c>
      <c r="P314" s="12" t="s">
        <v>250</v>
      </c>
      <c r="Q314" s="12" t="s">
        <v>1014</v>
      </c>
      <c r="R314" s="12">
        <v>111212.4583752628</v>
      </c>
      <c r="S314" s="12">
        <v>111212.4583752628</v>
      </c>
      <c r="T314" s="12">
        <v>6508.6109999999999</v>
      </c>
      <c r="U314" s="12">
        <v>125.1788239784234</v>
      </c>
      <c r="V314" s="12">
        <v>125.1788239784234</v>
      </c>
      <c r="W314" s="12">
        <v>53.31</v>
      </c>
      <c r="X314" s="12">
        <v>53.31</v>
      </c>
      <c r="Y314" s="12" t="s">
        <v>252</v>
      </c>
      <c r="Z314" s="12" t="s">
        <v>253</v>
      </c>
      <c r="AA314" s="12" t="s">
        <v>254</v>
      </c>
      <c r="AB314" s="12">
        <v>130000</v>
      </c>
      <c r="AE314" s="12">
        <v>49.7455</v>
      </c>
      <c r="AF314" s="12" t="s">
        <v>249</v>
      </c>
      <c r="AG314" s="12" t="s">
        <v>250</v>
      </c>
      <c r="AH314" s="12" t="s">
        <v>255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2">
        <v>0</v>
      </c>
      <c r="AO314" s="12" t="s">
        <v>256</v>
      </c>
      <c r="AP314" s="12" t="s">
        <v>257</v>
      </c>
      <c r="AQ314" s="12" t="s">
        <v>258</v>
      </c>
      <c r="AR314" s="12">
        <v>200000</v>
      </c>
      <c r="AU314" s="12">
        <v>7.46183</v>
      </c>
      <c r="AV314" s="12" t="s">
        <v>249</v>
      </c>
      <c r="AW314" s="12" t="s">
        <v>250</v>
      </c>
      <c r="AX314" s="12" t="s">
        <v>255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</row>
    <row r="315" spans="1:56" hidden="1" x14ac:dyDescent="0.25">
      <c r="A315" s="12" t="s">
        <v>240</v>
      </c>
      <c r="B315" s="12" t="s">
        <v>1010</v>
      </c>
      <c r="C315" s="12" t="s">
        <v>1011</v>
      </c>
      <c r="D315" s="12" t="s">
        <v>372</v>
      </c>
      <c r="E315" s="12">
        <v>83.605879999999999</v>
      </c>
      <c r="F315" s="12" t="s">
        <v>1012</v>
      </c>
      <c r="G315" s="12" t="s">
        <v>1013</v>
      </c>
      <c r="H315" s="12" t="s">
        <v>246</v>
      </c>
      <c r="I315" s="12" t="s">
        <v>247</v>
      </c>
      <c r="J315" s="12" t="s">
        <v>248</v>
      </c>
      <c r="K315" s="12">
        <v>330000</v>
      </c>
      <c r="N315" s="12">
        <v>83.605879999999999</v>
      </c>
      <c r="O315" s="12" t="s">
        <v>249</v>
      </c>
      <c r="P315" s="12" t="s">
        <v>250</v>
      </c>
      <c r="Q315" s="12" t="s">
        <v>1014</v>
      </c>
      <c r="R315" s="12">
        <v>111212.4583752628</v>
      </c>
      <c r="S315" s="12">
        <v>111212.4583752628</v>
      </c>
      <c r="T315" s="12">
        <v>9298.0157099999997</v>
      </c>
      <c r="U315" s="12">
        <v>125.1788239784234</v>
      </c>
      <c r="V315" s="12">
        <v>125.1788239784234</v>
      </c>
      <c r="W315" s="12">
        <v>53.31</v>
      </c>
      <c r="X315" s="12">
        <v>53.31</v>
      </c>
      <c r="Y315" s="12" t="s">
        <v>256</v>
      </c>
      <c r="Z315" s="12" t="s">
        <v>257</v>
      </c>
      <c r="AA315" s="12" t="s">
        <v>258</v>
      </c>
      <c r="AB315" s="12">
        <v>200000</v>
      </c>
      <c r="AE315" s="12">
        <v>71.064999999999998</v>
      </c>
      <c r="AF315" s="12" t="s">
        <v>249</v>
      </c>
      <c r="AG315" s="12" t="s">
        <v>250</v>
      </c>
      <c r="AH315" s="12" t="s">
        <v>255</v>
      </c>
      <c r="AI315" s="12">
        <v>0</v>
      </c>
      <c r="AJ315" s="12">
        <v>0</v>
      </c>
      <c r="AK315" s="12">
        <v>0</v>
      </c>
      <c r="AL315" s="12">
        <v>0</v>
      </c>
      <c r="AM315" s="12">
        <v>0</v>
      </c>
      <c r="AN315" s="12">
        <v>0</v>
      </c>
    </row>
    <row r="316" spans="1:56" hidden="1" x14ac:dyDescent="0.25">
      <c r="A316" s="12" t="s">
        <v>240</v>
      </c>
      <c r="B316" s="12" t="s">
        <v>87</v>
      </c>
      <c r="C316" s="12" t="s">
        <v>88</v>
      </c>
      <c r="D316" s="12" t="s">
        <v>326</v>
      </c>
      <c r="E316" s="12">
        <v>79.62706</v>
      </c>
      <c r="F316" s="12" t="s">
        <v>1015</v>
      </c>
      <c r="G316" s="12" t="s">
        <v>1016</v>
      </c>
      <c r="H316" s="12" t="s">
        <v>246</v>
      </c>
      <c r="I316" s="12" t="s">
        <v>247</v>
      </c>
      <c r="J316" s="12" t="s">
        <v>248</v>
      </c>
      <c r="K316" s="12">
        <v>330000</v>
      </c>
      <c r="N316" s="12">
        <v>79.62706</v>
      </c>
      <c r="O316" s="12" t="s">
        <v>249</v>
      </c>
      <c r="P316" s="12" t="s">
        <v>250</v>
      </c>
      <c r="Q316" s="12" t="s">
        <v>1017</v>
      </c>
      <c r="R316" s="12">
        <v>132922.13694098641</v>
      </c>
      <c r="S316" s="12">
        <v>132922.13694098641</v>
      </c>
      <c r="T316" s="12">
        <v>10584.19882</v>
      </c>
      <c r="U316" s="12">
        <v>132.2235420621347</v>
      </c>
      <c r="V316" s="12">
        <v>132.2235420621347</v>
      </c>
      <c r="W316" s="12">
        <v>60.32</v>
      </c>
      <c r="X316" s="12">
        <v>60.32</v>
      </c>
      <c r="Y316" s="12" t="s">
        <v>252</v>
      </c>
      <c r="Z316" s="12" t="s">
        <v>253</v>
      </c>
      <c r="AA316" s="12" t="s">
        <v>254</v>
      </c>
      <c r="AB316" s="12">
        <v>130000</v>
      </c>
      <c r="AE316" s="12">
        <v>67.683000000000007</v>
      </c>
      <c r="AF316" s="12" t="s">
        <v>249</v>
      </c>
      <c r="AG316" s="12" t="s">
        <v>250</v>
      </c>
      <c r="AH316" s="12" t="s">
        <v>255</v>
      </c>
      <c r="AI316" s="12">
        <v>0</v>
      </c>
      <c r="AJ316" s="12">
        <v>0</v>
      </c>
      <c r="AK316" s="12">
        <v>0</v>
      </c>
      <c r="AL316" s="12">
        <v>0</v>
      </c>
      <c r="AM316" s="12">
        <v>0</v>
      </c>
      <c r="AN316" s="12">
        <v>0</v>
      </c>
      <c r="AO316" s="12" t="s">
        <v>256</v>
      </c>
      <c r="AP316" s="12" t="s">
        <v>257</v>
      </c>
      <c r="AQ316" s="12" t="s">
        <v>258</v>
      </c>
      <c r="AR316" s="12">
        <v>200000</v>
      </c>
      <c r="AU316" s="12">
        <v>10.15245</v>
      </c>
      <c r="AV316" s="12" t="s">
        <v>249</v>
      </c>
      <c r="AW316" s="12" t="s">
        <v>250</v>
      </c>
      <c r="AX316" s="12" t="s">
        <v>255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</row>
    <row r="317" spans="1:56" hidden="1" x14ac:dyDescent="0.25">
      <c r="A317" s="12" t="s">
        <v>240</v>
      </c>
      <c r="B317" s="12" t="s">
        <v>87</v>
      </c>
      <c r="C317" s="12" t="s">
        <v>88</v>
      </c>
      <c r="D317" s="12" t="s">
        <v>326</v>
      </c>
      <c r="E317" s="12">
        <v>113.75294</v>
      </c>
      <c r="F317" s="12" t="s">
        <v>1015</v>
      </c>
      <c r="G317" s="12" t="s">
        <v>1016</v>
      </c>
      <c r="H317" s="12" t="s">
        <v>246</v>
      </c>
      <c r="I317" s="12" t="s">
        <v>247</v>
      </c>
      <c r="J317" s="12" t="s">
        <v>248</v>
      </c>
      <c r="K317" s="12">
        <v>330000</v>
      </c>
      <c r="N317" s="12">
        <v>113.75294</v>
      </c>
      <c r="O317" s="12" t="s">
        <v>249</v>
      </c>
      <c r="P317" s="12" t="s">
        <v>250</v>
      </c>
      <c r="Q317" s="12" t="s">
        <v>1017</v>
      </c>
      <c r="R317" s="12">
        <v>132922.13694098641</v>
      </c>
      <c r="S317" s="12">
        <v>132922.13694098641</v>
      </c>
      <c r="T317" s="12">
        <v>15120.284019999999</v>
      </c>
      <c r="U317" s="12">
        <v>132.2235420621347</v>
      </c>
      <c r="V317" s="12">
        <v>132.2235420621347</v>
      </c>
      <c r="W317" s="12">
        <v>60.32</v>
      </c>
      <c r="X317" s="12">
        <v>60.32</v>
      </c>
      <c r="Y317" s="12" t="s">
        <v>256</v>
      </c>
      <c r="Z317" s="12" t="s">
        <v>257</v>
      </c>
      <c r="AA317" s="12" t="s">
        <v>258</v>
      </c>
      <c r="AB317" s="12">
        <v>200000</v>
      </c>
      <c r="AE317" s="12">
        <v>96.69</v>
      </c>
      <c r="AF317" s="12" t="s">
        <v>249</v>
      </c>
      <c r="AG317" s="12" t="s">
        <v>250</v>
      </c>
      <c r="AH317" s="12" t="s">
        <v>255</v>
      </c>
      <c r="AI317" s="12">
        <v>0</v>
      </c>
      <c r="AJ317" s="12">
        <v>0</v>
      </c>
      <c r="AK317" s="12">
        <v>0</v>
      </c>
      <c r="AL317" s="12">
        <v>0</v>
      </c>
      <c r="AM317" s="12">
        <v>0</v>
      </c>
      <c r="AN317" s="12">
        <v>0</v>
      </c>
    </row>
    <row r="318" spans="1:56" hidden="1" x14ac:dyDescent="0.25">
      <c r="A318" s="12" t="s">
        <v>240</v>
      </c>
      <c r="B318" s="12" t="s">
        <v>1018</v>
      </c>
      <c r="C318" s="12" t="s">
        <v>1019</v>
      </c>
      <c r="D318" s="12" t="s">
        <v>306</v>
      </c>
      <c r="E318" s="12">
        <v>69.715879999999999</v>
      </c>
      <c r="F318" s="12" t="s">
        <v>1020</v>
      </c>
      <c r="G318" s="12" t="s">
        <v>1021</v>
      </c>
      <c r="H318" s="12" t="s">
        <v>246</v>
      </c>
      <c r="I318" s="12" t="s">
        <v>247</v>
      </c>
      <c r="J318" s="12" t="s">
        <v>248</v>
      </c>
      <c r="K318" s="12">
        <v>330000</v>
      </c>
      <c r="N318" s="12">
        <v>69.715879999999999</v>
      </c>
      <c r="O318" s="12" t="s">
        <v>249</v>
      </c>
      <c r="P318" s="12" t="s">
        <v>250</v>
      </c>
      <c r="Q318" s="12" t="s">
        <v>1022</v>
      </c>
      <c r="R318" s="12">
        <v>111153.94892074099</v>
      </c>
      <c r="S318" s="12">
        <v>111153.94892074099</v>
      </c>
      <c r="T318" s="12">
        <v>7749.1956300000002</v>
      </c>
      <c r="U318" s="12">
        <v>131.84993859508549</v>
      </c>
      <c r="V318" s="12">
        <v>131.84993859508549</v>
      </c>
      <c r="W318" s="12">
        <v>50.58</v>
      </c>
      <c r="X318" s="12">
        <v>50.58</v>
      </c>
      <c r="Y318" s="12" t="s">
        <v>252</v>
      </c>
      <c r="Z318" s="12" t="s">
        <v>253</v>
      </c>
      <c r="AA318" s="12" t="s">
        <v>254</v>
      </c>
      <c r="AB318" s="12">
        <v>130000</v>
      </c>
      <c r="AE318" s="12">
        <v>59.258499999999998</v>
      </c>
      <c r="AF318" s="12" t="s">
        <v>249</v>
      </c>
      <c r="AG318" s="12" t="s">
        <v>250</v>
      </c>
      <c r="AH318" s="12" t="s">
        <v>255</v>
      </c>
      <c r="AI318" s="12">
        <v>0</v>
      </c>
      <c r="AJ318" s="12">
        <v>0</v>
      </c>
      <c r="AK318" s="12">
        <v>0</v>
      </c>
      <c r="AL318" s="12">
        <v>0</v>
      </c>
      <c r="AM318" s="12">
        <v>0</v>
      </c>
      <c r="AN318" s="12">
        <v>0</v>
      </c>
      <c r="AO318" s="12" t="s">
        <v>256</v>
      </c>
      <c r="AP318" s="12" t="s">
        <v>257</v>
      </c>
      <c r="AQ318" s="12" t="s">
        <v>258</v>
      </c>
      <c r="AR318" s="12">
        <v>200000</v>
      </c>
      <c r="AU318" s="12">
        <v>8.8887800000000006</v>
      </c>
      <c r="AV318" s="12" t="s">
        <v>249</v>
      </c>
      <c r="AW318" s="12" t="s">
        <v>250</v>
      </c>
      <c r="AX318" s="12" t="s">
        <v>255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</row>
    <row r="319" spans="1:56" hidden="1" x14ac:dyDescent="0.25">
      <c r="A319" s="12" t="s">
        <v>240</v>
      </c>
      <c r="B319" s="12" t="s">
        <v>1018</v>
      </c>
      <c r="C319" s="12" t="s">
        <v>1019</v>
      </c>
      <c r="D319" s="12" t="s">
        <v>306</v>
      </c>
      <c r="E319" s="12">
        <v>99.594120000000004</v>
      </c>
      <c r="F319" s="12" t="s">
        <v>1020</v>
      </c>
      <c r="G319" s="12" t="s">
        <v>1021</v>
      </c>
      <c r="H319" s="12" t="s">
        <v>246</v>
      </c>
      <c r="I319" s="12" t="s">
        <v>247</v>
      </c>
      <c r="J319" s="12" t="s">
        <v>248</v>
      </c>
      <c r="K319" s="12">
        <v>330000</v>
      </c>
      <c r="N319" s="12">
        <v>99.594120000000004</v>
      </c>
      <c r="O319" s="12" t="s">
        <v>249</v>
      </c>
      <c r="P319" s="12" t="s">
        <v>250</v>
      </c>
      <c r="Q319" s="12" t="s">
        <v>1022</v>
      </c>
      <c r="R319" s="12">
        <v>111153.94892074099</v>
      </c>
      <c r="S319" s="12">
        <v>111153.94892074099</v>
      </c>
      <c r="T319" s="12">
        <v>11070.27946</v>
      </c>
      <c r="U319" s="12">
        <v>131.84993859508549</v>
      </c>
      <c r="V319" s="12">
        <v>131.84993859508549</v>
      </c>
      <c r="W319" s="12">
        <v>50.58</v>
      </c>
      <c r="X319" s="12">
        <v>50.58</v>
      </c>
      <c r="Y319" s="12" t="s">
        <v>256</v>
      </c>
      <c r="Z319" s="12" t="s">
        <v>257</v>
      </c>
      <c r="AA319" s="12" t="s">
        <v>258</v>
      </c>
      <c r="AB319" s="12">
        <v>200000</v>
      </c>
      <c r="AE319" s="12">
        <v>84.655000000000001</v>
      </c>
      <c r="AF319" s="12" t="s">
        <v>249</v>
      </c>
      <c r="AG319" s="12" t="s">
        <v>250</v>
      </c>
      <c r="AH319" s="12" t="s">
        <v>255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2">
        <v>0</v>
      </c>
    </row>
    <row r="320" spans="1:56" hidden="1" x14ac:dyDescent="0.25">
      <c r="A320" s="12" t="s">
        <v>240</v>
      </c>
      <c r="B320" s="12" t="s">
        <v>1023</v>
      </c>
      <c r="C320" s="12" t="s">
        <v>1024</v>
      </c>
      <c r="D320" s="12" t="s">
        <v>322</v>
      </c>
      <c r="E320" s="12">
        <v>219.45</v>
      </c>
      <c r="F320" s="12" t="s">
        <v>1025</v>
      </c>
      <c r="G320" s="12" t="s">
        <v>1026</v>
      </c>
      <c r="H320" s="12" t="s">
        <v>246</v>
      </c>
      <c r="I320" s="12" t="s">
        <v>247</v>
      </c>
      <c r="J320" s="12" t="s">
        <v>248</v>
      </c>
      <c r="K320" s="12">
        <v>330000</v>
      </c>
      <c r="N320" s="12">
        <v>219.45</v>
      </c>
      <c r="O320" s="12" t="s">
        <v>249</v>
      </c>
      <c r="P320" s="12" t="s">
        <v>250</v>
      </c>
      <c r="Q320" s="12" t="s">
        <v>1027</v>
      </c>
      <c r="R320" s="12">
        <v>83996.393372317645</v>
      </c>
      <c r="S320" s="12">
        <v>83996.393372317645</v>
      </c>
      <c r="T320" s="12">
        <v>18433.008529999999</v>
      </c>
      <c r="U320" s="12">
        <v>89.086505923940265</v>
      </c>
      <c r="V320" s="12">
        <v>89.086505923940265</v>
      </c>
      <c r="W320" s="12">
        <v>56.57</v>
      </c>
      <c r="X320" s="12">
        <v>56.57</v>
      </c>
      <c r="Y320" s="12" t="s">
        <v>252</v>
      </c>
      <c r="Z320" s="12" t="s">
        <v>253</v>
      </c>
      <c r="AA320" s="12" t="s">
        <v>254</v>
      </c>
      <c r="AB320" s="12">
        <v>130000</v>
      </c>
      <c r="AE320" s="12">
        <v>186.5325</v>
      </c>
      <c r="AF320" s="12" t="s">
        <v>249</v>
      </c>
      <c r="AG320" s="12" t="s">
        <v>250</v>
      </c>
      <c r="AH320" s="12" t="s">
        <v>255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 t="s">
        <v>256</v>
      </c>
      <c r="AP320" s="12" t="s">
        <v>257</v>
      </c>
      <c r="AQ320" s="12" t="s">
        <v>258</v>
      </c>
      <c r="AR320" s="12">
        <v>200000</v>
      </c>
      <c r="AU320" s="12">
        <v>27.979880000000001</v>
      </c>
      <c r="AV320" s="12" t="s">
        <v>249</v>
      </c>
      <c r="AW320" s="12" t="s">
        <v>250</v>
      </c>
      <c r="AX320" s="12" t="s">
        <v>255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</row>
    <row r="321" spans="1:56" hidden="1" x14ac:dyDescent="0.25">
      <c r="A321" s="12" t="s">
        <v>240</v>
      </c>
      <c r="B321" s="12" t="s">
        <v>1023</v>
      </c>
      <c r="C321" s="12" t="s">
        <v>1024</v>
      </c>
      <c r="D321" s="12" t="s">
        <v>322</v>
      </c>
      <c r="E321" s="12">
        <v>313.5</v>
      </c>
      <c r="F321" s="12" t="s">
        <v>1025</v>
      </c>
      <c r="G321" s="12" t="s">
        <v>1026</v>
      </c>
      <c r="H321" s="12" t="s">
        <v>246</v>
      </c>
      <c r="I321" s="12" t="s">
        <v>247</v>
      </c>
      <c r="J321" s="12" t="s">
        <v>248</v>
      </c>
      <c r="K321" s="12">
        <v>330000</v>
      </c>
      <c r="N321" s="12">
        <v>313.5</v>
      </c>
      <c r="O321" s="12" t="s">
        <v>249</v>
      </c>
      <c r="P321" s="12" t="s">
        <v>250</v>
      </c>
      <c r="Q321" s="12" t="s">
        <v>1027</v>
      </c>
      <c r="R321" s="12">
        <v>83996.393372317645</v>
      </c>
      <c r="S321" s="12">
        <v>83996.393372317645</v>
      </c>
      <c r="T321" s="12">
        <v>26332.869320000002</v>
      </c>
      <c r="U321" s="12">
        <v>89.086505923940265</v>
      </c>
      <c r="V321" s="12">
        <v>89.086505923940265</v>
      </c>
      <c r="W321" s="12">
        <v>56.57</v>
      </c>
      <c r="X321" s="12">
        <v>56.57</v>
      </c>
      <c r="Y321" s="12" t="s">
        <v>256</v>
      </c>
      <c r="Z321" s="12" t="s">
        <v>257</v>
      </c>
      <c r="AA321" s="12" t="s">
        <v>258</v>
      </c>
      <c r="AB321" s="12">
        <v>200000</v>
      </c>
      <c r="AE321" s="12">
        <v>266.47500000000002</v>
      </c>
      <c r="AF321" s="12" t="s">
        <v>249</v>
      </c>
      <c r="AG321" s="12" t="s">
        <v>250</v>
      </c>
      <c r="AH321" s="12" t="s">
        <v>255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2">
        <v>0</v>
      </c>
    </row>
    <row r="322" spans="1:56" hidden="1" x14ac:dyDescent="0.25">
      <c r="A322" s="12" t="s">
        <v>240</v>
      </c>
      <c r="B322" s="12" t="s">
        <v>1028</v>
      </c>
      <c r="C322" s="12" t="s">
        <v>1029</v>
      </c>
      <c r="D322" s="12" t="s">
        <v>523</v>
      </c>
      <c r="E322" s="12">
        <v>46.134120000000003</v>
      </c>
      <c r="F322" s="12" t="s">
        <v>1030</v>
      </c>
      <c r="G322" s="12" t="s">
        <v>1031</v>
      </c>
      <c r="H322" s="12" t="s">
        <v>246</v>
      </c>
      <c r="I322" s="12" t="s">
        <v>247</v>
      </c>
      <c r="J322" s="12" t="s">
        <v>248</v>
      </c>
      <c r="K322" s="12">
        <v>330000</v>
      </c>
      <c r="N322" s="12">
        <v>46.134120000000003</v>
      </c>
      <c r="O322" s="12" t="s">
        <v>249</v>
      </c>
      <c r="P322" s="12" t="s">
        <v>250</v>
      </c>
      <c r="Q322" s="12" t="s">
        <v>1032</v>
      </c>
      <c r="R322" s="12">
        <v>136802.6604265715</v>
      </c>
      <c r="S322" s="12">
        <v>136802.6604265715</v>
      </c>
      <c r="T322" s="12">
        <v>6311.2700299999997</v>
      </c>
      <c r="U322" s="12">
        <v>154.347999479663</v>
      </c>
      <c r="V322" s="12">
        <v>154.347999479663</v>
      </c>
      <c r="W322" s="12">
        <v>53.18</v>
      </c>
      <c r="X322" s="12">
        <v>53.18</v>
      </c>
      <c r="Y322" s="12" t="s">
        <v>252</v>
      </c>
      <c r="Z322" s="12" t="s">
        <v>253</v>
      </c>
      <c r="AA322" s="12" t="s">
        <v>254</v>
      </c>
      <c r="AB322" s="12">
        <v>130000</v>
      </c>
      <c r="AE322" s="12">
        <v>39.213999999999999</v>
      </c>
      <c r="AF322" s="12" t="s">
        <v>249</v>
      </c>
      <c r="AG322" s="12" t="s">
        <v>250</v>
      </c>
      <c r="AH322" s="12" t="s">
        <v>255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2">
        <v>0</v>
      </c>
      <c r="AO322" s="12" t="s">
        <v>256</v>
      </c>
      <c r="AP322" s="12" t="s">
        <v>257</v>
      </c>
      <c r="AQ322" s="12" t="s">
        <v>258</v>
      </c>
      <c r="AR322" s="12">
        <v>200000</v>
      </c>
      <c r="AU322" s="12">
        <v>5.8821000000000003</v>
      </c>
      <c r="AV322" s="12" t="s">
        <v>249</v>
      </c>
      <c r="AW322" s="12" t="s">
        <v>250</v>
      </c>
      <c r="AX322" s="12" t="s">
        <v>255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</row>
    <row r="323" spans="1:56" hidden="1" x14ac:dyDescent="0.25">
      <c r="A323" s="12" t="s">
        <v>240</v>
      </c>
      <c r="B323" s="12" t="s">
        <v>1028</v>
      </c>
      <c r="C323" s="12" t="s">
        <v>1029</v>
      </c>
      <c r="D323" s="12" t="s">
        <v>523</v>
      </c>
      <c r="E323" s="12">
        <v>65.905879999999996</v>
      </c>
      <c r="F323" s="12" t="s">
        <v>1030</v>
      </c>
      <c r="G323" s="12" t="s">
        <v>1031</v>
      </c>
      <c r="H323" s="12" t="s">
        <v>246</v>
      </c>
      <c r="I323" s="12" t="s">
        <v>247</v>
      </c>
      <c r="J323" s="12" t="s">
        <v>248</v>
      </c>
      <c r="K323" s="12">
        <v>330000</v>
      </c>
      <c r="N323" s="12">
        <v>65.905879999999996</v>
      </c>
      <c r="O323" s="12" t="s">
        <v>249</v>
      </c>
      <c r="P323" s="12" t="s">
        <v>250</v>
      </c>
      <c r="Q323" s="12" t="s">
        <v>1032</v>
      </c>
      <c r="R323" s="12">
        <v>136802.6604265715</v>
      </c>
      <c r="S323" s="12">
        <v>136802.6604265715</v>
      </c>
      <c r="T323" s="12">
        <v>9016.1000399999994</v>
      </c>
      <c r="U323" s="12">
        <v>154.347999479663</v>
      </c>
      <c r="V323" s="12">
        <v>154.347999479663</v>
      </c>
      <c r="W323" s="12">
        <v>53.18</v>
      </c>
      <c r="X323" s="12">
        <v>53.18</v>
      </c>
      <c r="Y323" s="12" t="s">
        <v>256</v>
      </c>
      <c r="Z323" s="12" t="s">
        <v>257</v>
      </c>
      <c r="AA323" s="12" t="s">
        <v>258</v>
      </c>
      <c r="AB323" s="12">
        <v>200000</v>
      </c>
      <c r="AE323" s="12">
        <v>56.02</v>
      </c>
      <c r="AF323" s="12" t="s">
        <v>249</v>
      </c>
      <c r="AG323" s="12" t="s">
        <v>250</v>
      </c>
      <c r="AH323" s="12" t="s">
        <v>255</v>
      </c>
      <c r="AI323" s="12">
        <v>0</v>
      </c>
      <c r="AJ323" s="12">
        <v>0</v>
      </c>
      <c r="AK323" s="12">
        <v>0</v>
      </c>
      <c r="AL323" s="12">
        <v>0</v>
      </c>
      <c r="AM323" s="12">
        <v>0</v>
      </c>
      <c r="AN323" s="12">
        <v>0</v>
      </c>
    </row>
    <row r="324" spans="1:56" hidden="1" x14ac:dyDescent="0.25">
      <c r="A324" s="12" t="s">
        <v>240</v>
      </c>
      <c r="B324" s="12" t="s">
        <v>1033</v>
      </c>
      <c r="C324" s="12" t="s">
        <v>1034</v>
      </c>
      <c r="D324" s="12" t="s">
        <v>312</v>
      </c>
      <c r="E324" s="12">
        <v>27.839410000000001</v>
      </c>
      <c r="F324" s="12" t="s">
        <v>1035</v>
      </c>
      <c r="G324" s="12" t="s">
        <v>1036</v>
      </c>
      <c r="H324" s="12" t="s">
        <v>246</v>
      </c>
      <c r="I324" s="12" t="s">
        <v>247</v>
      </c>
      <c r="J324" s="12" t="s">
        <v>248</v>
      </c>
      <c r="K324" s="12">
        <v>330000</v>
      </c>
      <c r="N324" s="12">
        <v>27.839410000000001</v>
      </c>
      <c r="O324" s="12" t="s">
        <v>249</v>
      </c>
      <c r="P324" s="12" t="s">
        <v>250</v>
      </c>
      <c r="Q324" s="12" t="s">
        <v>1037</v>
      </c>
      <c r="R324" s="12">
        <v>130067.88383823739</v>
      </c>
      <c r="S324" s="12">
        <v>130067.88383823739</v>
      </c>
      <c r="T324" s="12">
        <v>3621.0133799999999</v>
      </c>
      <c r="U324" s="12">
        <v>143.2097491138496</v>
      </c>
      <c r="V324" s="12">
        <v>143.2097491138496</v>
      </c>
      <c r="W324" s="12">
        <v>54.49</v>
      </c>
      <c r="X324" s="12">
        <v>54.49</v>
      </c>
      <c r="Y324" s="12" t="s">
        <v>252</v>
      </c>
      <c r="Z324" s="12" t="s">
        <v>253</v>
      </c>
      <c r="AA324" s="12" t="s">
        <v>254</v>
      </c>
      <c r="AB324" s="12">
        <v>130000</v>
      </c>
      <c r="AE324" s="12">
        <v>23.663499999999999</v>
      </c>
      <c r="AF324" s="12" t="s">
        <v>249</v>
      </c>
      <c r="AG324" s="12" t="s">
        <v>250</v>
      </c>
      <c r="AH324" s="12" t="s">
        <v>255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2">
        <v>0</v>
      </c>
      <c r="AO324" s="12" t="s">
        <v>256</v>
      </c>
      <c r="AP324" s="12" t="s">
        <v>257</v>
      </c>
      <c r="AQ324" s="12" t="s">
        <v>258</v>
      </c>
      <c r="AR324" s="12">
        <v>200000</v>
      </c>
      <c r="AU324" s="12">
        <v>3.5495299999999999</v>
      </c>
      <c r="AV324" s="12" t="s">
        <v>249</v>
      </c>
      <c r="AW324" s="12" t="s">
        <v>250</v>
      </c>
      <c r="AX324" s="12" t="s">
        <v>255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</row>
    <row r="325" spans="1:56" hidden="1" x14ac:dyDescent="0.25">
      <c r="A325" s="12" t="s">
        <v>240</v>
      </c>
      <c r="B325" s="12" t="s">
        <v>1033</v>
      </c>
      <c r="C325" s="12" t="s">
        <v>1034</v>
      </c>
      <c r="D325" s="12" t="s">
        <v>312</v>
      </c>
      <c r="E325" s="12">
        <v>39.770589999999999</v>
      </c>
      <c r="F325" s="12" t="s">
        <v>1035</v>
      </c>
      <c r="G325" s="12" t="s">
        <v>1036</v>
      </c>
      <c r="H325" s="12" t="s">
        <v>246</v>
      </c>
      <c r="I325" s="12" t="s">
        <v>247</v>
      </c>
      <c r="J325" s="12" t="s">
        <v>248</v>
      </c>
      <c r="K325" s="12">
        <v>330000</v>
      </c>
      <c r="N325" s="12">
        <v>39.770589999999999</v>
      </c>
      <c r="O325" s="12" t="s">
        <v>249</v>
      </c>
      <c r="P325" s="12" t="s">
        <v>250</v>
      </c>
      <c r="Q325" s="12" t="s">
        <v>1037</v>
      </c>
      <c r="R325" s="12">
        <v>130067.88383823739</v>
      </c>
      <c r="S325" s="12">
        <v>130067.88383823739</v>
      </c>
      <c r="T325" s="12">
        <v>5172.8762500000003</v>
      </c>
      <c r="U325" s="12">
        <v>143.2097491138496</v>
      </c>
      <c r="V325" s="12">
        <v>143.2097491138496</v>
      </c>
      <c r="W325" s="12">
        <v>54.49</v>
      </c>
      <c r="X325" s="12">
        <v>54.49</v>
      </c>
      <c r="Y325" s="12" t="s">
        <v>256</v>
      </c>
      <c r="Z325" s="12" t="s">
        <v>257</v>
      </c>
      <c r="AA325" s="12" t="s">
        <v>258</v>
      </c>
      <c r="AB325" s="12">
        <v>200000</v>
      </c>
      <c r="AE325" s="12">
        <v>33.805</v>
      </c>
      <c r="AF325" s="12" t="s">
        <v>249</v>
      </c>
      <c r="AG325" s="12" t="s">
        <v>250</v>
      </c>
      <c r="AH325" s="12" t="s">
        <v>255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2">
        <v>0</v>
      </c>
    </row>
    <row r="326" spans="1:56" hidden="1" x14ac:dyDescent="0.25">
      <c r="A326" s="12" t="s">
        <v>240</v>
      </c>
      <c r="B326" s="12" t="s">
        <v>1038</v>
      </c>
      <c r="C326" s="12" t="s">
        <v>1039</v>
      </c>
      <c r="D326" s="12" t="s">
        <v>243</v>
      </c>
      <c r="E326" s="12">
        <v>18.665289999999999</v>
      </c>
      <c r="F326" s="12" t="s">
        <v>1040</v>
      </c>
      <c r="G326" s="12" t="s">
        <v>1041</v>
      </c>
      <c r="H326" s="12" t="s">
        <v>246</v>
      </c>
      <c r="I326" s="12" t="s">
        <v>247</v>
      </c>
      <c r="J326" s="12" t="s">
        <v>248</v>
      </c>
      <c r="K326" s="12">
        <v>330000</v>
      </c>
      <c r="N326" s="12">
        <v>18.665289999999999</v>
      </c>
      <c r="O326" s="12" t="s">
        <v>249</v>
      </c>
      <c r="P326" s="12" t="s">
        <v>250</v>
      </c>
      <c r="Q326" s="12" t="s">
        <v>1042</v>
      </c>
      <c r="R326" s="12">
        <v>17438.68527973603</v>
      </c>
      <c r="S326" s="12">
        <v>17438.68527973603</v>
      </c>
      <c r="T326" s="12">
        <v>325.49819000000002</v>
      </c>
      <c r="U326" s="12">
        <v>21.108129505281859</v>
      </c>
      <c r="V326" s="12">
        <v>21.108129505281859</v>
      </c>
      <c r="W326" s="12">
        <v>49.57</v>
      </c>
      <c r="X326" s="12">
        <v>49.57</v>
      </c>
      <c r="Y326" s="12" t="s">
        <v>252</v>
      </c>
      <c r="Z326" s="12" t="s">
        <v>253</v>
      </c>
      <c r="AA326" s="12" t="s">
        <v>254</v>
      </c>
      <c r="AB326" s="12">
        <v>130000</v>
      </c>
      <c r="AE326" s="12">
        <v>15.865500000000001</v>
      </c>
      <c r="AF326" s="12" t="s">
        <v>249</v>
      </c>
      <c r="AG326" s="12" t="s">
        <v>250</v>
      </c>
      <c r="AH326" s="12" t="s">
        <v>255</v>
      </c>
      <c r="AI326" s="12">
        <v>0</v>
      </c>
      <c r="AJ326" s="12">
        <v>0</v>
      </c>
      <c r="AK326" s="12">
        <v>0</v>
      </c>
      <c r="AL326" s="12">
        <v>0</v>
      </c>
      <c r="AM326" s="12">
        <v>0</v>
      </c>
      <c r="AN326" s="12">
        <v>0</v>
      </c>
      <c r="AO326" s="12" t="s">
        <v>256</v>
      </c>
      <c r="AP326" s="12" t="s">
        <v>257</v>
      </c>
      <c r="AQ326" s="12" t="s">
        <v>258</v>
      </c>
      <c r="AR326" s="12">
        <v>200000</v>
      </c>
      <c r="AU326" s="12">
        <v>2.3798300000000001</v>
      </c>
      <c r="AV326" s="12" t="s">
        <v>249</v>
      </c>
      <c r="AW326" s="12" t="s">
        <v>250</v>
      </c>
      <c r="AX326" s="12" t="s">
        <v>255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</row>
    <row r="327" spans="1:56" hidden="1" x14ac:dyDescent="0.25">
      <c r="A327" s="12" t="s">
        <v>240</v>
      </c>
      <c r="B327" s="12" t="s">
        <v>1038</v>
      </c>
      <c r="C327" s="12" t="s">
        <v>1039</v>
      </c>
      <c r="D327" s="12" t="s">
        <v>243</v>
      </c>
      <c r="E327" s="12">
        <v>26.664709999999999</v>
      </c>
      <c r="F327" s="12" t="s">
        <v>1040</v>
      </c>
      <c r="G327" s="12" t="s">
        <v>1041</v>
      </c>
      <c r="H327" s="12" t="s">
        <v>246</v>
      </c>
      <c r="I327" s="12" t="s">
        <v>247</v>
      </c>
      <c r="J327" s="12" t="s">
        <v>248</v>
      </c>
      <c r="K327" s="12">
        <v>330000</v>
      </c>
      <c r="N327" s="12">
        <v>26.664709999999999</v>
      </c>
      <c r="O327" s="12" t="s">
        <v>249</v>
      </c>
      <c r="P327" s="12" t="s">
        <v>250</v>
      </c>
      <c r="Q327" s="12" t="s">
        <v>1042</v>
      </c>
      <c r="R327" s="12">
        <v>17438.68527973603</v>
      </c>
      <c r="S327" s="12">
        <v>17438.68527973603</v>
      </c>
      <c r="T327" s="12">
        <v>464.99741</v>
      </c>
      <c r="U327" s="12">
        <v>21.108129505281859</v>
      </c>
      <c r="V327" s="12">
        <v>21.108129505281859</v>
      </c>
      <c r="W327" s="12">
        <v>49.57</v>
      </c>
      <c r="X327" s="12">
        <v>49.57</v>
      </c>
      <c r="Y327" s="12" t="s">
        <v>256</v>
      </c>
      <c r="Z327" s="12" t="s">
        <v>257</v>
      </c>
      <c r="AA327" s="12" t="s">
        <v>258</v>
      </c>
      <c r="AB327" s="12">
        <v>200000</v>
      </c>
      <c r="AE327" s="12">
        <v>22.664999999999999</v>
      </c>
      <c r="AF327" s="12" t="s">
        <v>249</v>
      </c>
      <c r="AG327" s="12" t="s">
        <v>250</v>
      </c>
      <c r="AH327" s="12" t="s">
        <v>255</v>
      </c>
      <c r="AI327" s="12">
        <v>0</v>
      </c>
      <c r="AJ327" s="12">
        <v>0</v>
      </c>
      <c r="AK327" s="12">
        <v>0</v>
      </c>
      <c r="AL327" s="12">
        <v>0</v>
      </c>
      <c r="AM327" s="12">
        <v>0</v>
      </c>
      <c r="AN327" s="12">
        <v>0</v>
      </c>
    </row>
    <row r="328" spans="1:56" hidden="1" x14ac:dyDescent="0.25">
      <c r="A328" s="12" t="s">
        <v>240</v>
      </c>
      <c r="B328" s="12" t="s">
        <v>111</v>
      </c>
      <c r="C328" s="12" t="s">
        <v>112</v>
      </c>
      <c r="D328" s="12" t="s">
        <v>316</v>
      </c>
      <c r="E328" s="12">
        <v>108.27352999999999</v>
      </c>
      <c r="F328" s="12" t="s">
        <v>1043</v>
      </c>
      <c r="G328" s="12" t="s">
        <v>1044</v>
      </c>
      <c r="H328" s="12" t="s">
        <v>246</v>
      </c>
      <c r="I328" s="12" t="s">
        <v>247</v>
      </c>
      <c r="J328" s="12" t="s">
        <v>248</v>
      </c>
      <c r="K328" s="12">
        <v>330000</v>
      </c>
      <c r="N328" s="12">
        <v>108.27352999999999</v>
      </c>
      <c r="O328" s="12" t="s">
        <v>249</v>
      </c>
      <c r="P328" s="12" t="s">
        <v>250</v>
      </c>
      <c r="Q328" s="12" t="s">
        <v>1045</v>
      </c>
      <c r="R328" s="12">
        <v>102468.9182709992</v>
      </c>
      <c r="S328" s="12">
        <v>102468.9182709992</v>
      </c>
      <c r="T328" s="12">
        <v>11094.67144</v>
      </c>
      <c r="U328" s="12">
        <v>90.813184003084871</v>
      </c>
      <c r="V328" s="12">
        <v>90.813184003084871</v>
      </c>
      <c r="W328" s="12">
        <v>67.7</v>
      </c>
      <c r="X328" s="12">
        <v>67.7</v>
      </c>
      <c r="Y328" s="12" t="s">
        <v>252</v>
      </c>
      <c r="Z328" s="12" t="s">
        <v>253</v>
      </c>
      <c r="AA328" s="12" t="s">
        <v>254</v>
      </c>
      <c r="AB328" s="12">
        <v>130000</v>
      </c>
      <c r="AE328" s="12">
        <v>92.032499999999999</v>
      </c>
      <c r="AF328" s="12" t="s">
        <v>249</v>
      </c>
      <c r="AG328" s="12" t="s">
        <v>250</v>
      </c>
      <c r="AH328" s="12" t="s">
        <v>255</v>
      </c>
      <c r="AI328" s="12">
        <v>0</v>
      </c>
      <c r="AJ328" s="12">
        <v>0</v>
      </c>
      <c r="AK328" s="12">
        <v>0</v>
      </c>
      <c r="AL328" s="12">
        <v>0</v>
      </c>
      <c r="AM328" s="12">
        <v>0</v>
      </c>
      <c r="AN328" s="12">
        <v>0</v>
      </c>
      <c r="AO328" s="12" t="s">
        <v>256</v>
      </c>
      <c r="AP328" s="12" t="s">
        <v>257</v>
      </c>
      <c r="AQ328" s="12" t="s">
        <v>258</v>
      </c>
      <c r="AR328" s="12">
        <v>200000</v>
      </c>
      <c r="AU328" s="12">
        <v>13.804880000000001</v>
      </c>
      <c r="AV328" s="12" t="s">
        <v>249</v>
      </c>
      <c r="AW328" s="12" t="s">
        <v>250</v>
      </c>
      <c r="AX328" s="12" t="s">
        <v>255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</row>
    <row r="329" spans="1:56" hidden="1" x14ac:dyDescent="0.25">
      <c r="A329" s="12" t="s">
        <v>240</v>
      </c>
      <c r="B329" s="12" t="s">
        <v>111</v>
      </c>
      <c r="C329" s="12" t="s">
        <v>112</v>
      </c>
      <c r="D329" s="12" t="s">
        <v>316</v>
      </c>
      <c r="E329" s="12">
        <v>154.67646999999999</v>
      </c>
      <c r="F329" s="12" t="s">
        <v>1043</v>
      </c>
      <c r="G329" s="12" t="s">
        <v>1044</v>
      </c>
      <c r="H329" s="12" t="s">
        <v>246</v>
      </c>
      <c r="I329" s="12" t="s">
        <v>247</v>
      </c>
      <c r="J329" s="12" t="s">
        <v>248</v>
      </c>
      <c r="K329" s="12">
        <v>330000</v>
      </c>
      <c r="N329" s="12">
        <v>154.67646999999999</v>
      </c>
      <c r="O329" s="12" t="s">
        <v>249</v>
      </c>
      <c r="P329" s="12" t="s">
        <v>250</v>
      </c>
      <c r="Q329" s="12" t="s">
        <v>1045</v>
      </c>
      <c r="R329" s="12">
        <v>102468.9182709992</v>
      </c>
      <c r="S329" s="12">
        <v>102468.9182709992</v>
      </c>
      <c r="T329" s="12">
        <v>15849.53062</v>
      </c>
      <c r="U329" s="12">
        <v>90.813184003084871</v>
      </c>
      <c r="V329" s="12">
        <v>90.813184003084871</v>
      </c>
      <c r="W329" s="12">
        <v>67.7</v>
      </c>
      <c r="X329" s="12">
        <v>67.7</v>
      </c>
      <c r="Y329" s="12" t="s">
        <v>256</v>
      </c>
      <c r="Z329" s="12" t="s">
        <v>257</v>
      </c>
      <c r="AA329" s="12" t="s">
        <v>258</v>
      </c>
      <c r="AB329" s="12">
        <v>200000</v>
      </c>
      <c r="AE329" s="12">
        <v>131.47499999999999</v>
      </c>
      <c r="AF329" s="12" t="s">
        <v>249</v>
      </c>
      <c r="AG329" s="12" t="s">
        <v>250</v>
      </c>
      <c r="AH329" s="12" t="s">
        <v>255</v>
      </c>
      <c r="AI329" s="12">
        <v>0</v>
      </c>
      <c r="AJ329" s="12">
        <v>0</v>
      </c>
      <c r="AK329" s="12">
        <v>0</v>
      </c>
      <c r="AL329" s="12">
        <v>0</v>
      </c>
      <c r="AM329" s="12">
        <v>0</v>
      </c>
      <c r="AN329" s="12">
        <v>0</v>
      </c>
    </row>
    <row r="330" spans="1:56" hidden="1" x14ac:dyDescent="0.25">
      <c r="A330" s="12" t="s">
        <v>240</v>
      </c>
      <c r="B330" s="12" t="s">
        <v>89</v>
      </c>
      <c r="C330" s="12" t="s">
        <v>90</v>
      </c>
      <c r="D330" s="12" t="s">
        <v>326</v>
      </c>
      <c r="E330" s="12">
        <v>536.99059</v>
      </c>
      <c r="F330" s="12" t="s">
        <v>1046</v>
      </c>
      <c r="G330" s="12" t="s">
        <v>1047</v>
      </c>
      <c r="H330" s="12" t="s">
        <v>246</v>
      </c>
      <c r="I330" s="12" t="s">
        <v>247</v>
      </c>
      <c r="J330" s="12" t="s">
        <v>248</v>
      </c>
      <c r="K330" s="12">
        <v>330000</v>
      </c>
      <c r="N330" s="12">
        <v>536.99059</v>
      </c>
      <c r="O330" s="12" t="s">
        <v>249</v>
      </c>
      <c r="P330" s="12" t="s">
        <v>250</v>
      </c>
      <c r="Q330" s="12" t="s">
        <v>1048</v>
      </c>
      <c r="R330" s="12">
        <v>120261.9643722991</v>
      </c>
      <c r="S330" s="12">
        <v>120261.9643722991</v>
      </c>
      <c r="T330" s="12">
        <v>64579.542990000002</v>
      </c>
      <c r="U330" s="12">
        <v>121.85809735663319</v>
      </c>
      <c r="V330" s="12">
        <v>121.85809735663319</v>
      </c>
      <c r="W330" s="12">
        <v>59.21</v>
      </c>
      <c r="X330" s="12">
        <v>59.21</v>
      </c>
      <c r="Y330" s="12" t="s">
        <v>252</v>
      </c>
      <c r="Z330" s="12" t="s">
        <v>253</v>
      </c>
      <c r="AA330" s="12" t="s">
        <v>254</v>
      </c>
      <c r="AB330" s="12">
        <v>130000</v>
      </c>
      <c r="AE330" s="12">
        <v>456.44200000000001</v>
      </c>
      <c r="AF330" s="12" t="s">
        <v>249</v>
      </c>
      <c r="AG330" s="12" t="s">
        <v>250</v>
      </c>
      <c r="AH330" s="12" t="s">
        <v>255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2">
        <v>0</v>
      </c>
      <c r="AO330" s="12" t="s">
        <v>256</v>
      </c>
      <c r="AP330" s="12" t="s">
        <v>257</v>
      </c>
      <c r="AQ330" s="12" t="s">
        <v>258</v>
      </c>
      <c r="AR330" s="12">
        <v>200000</v>
      </c>
      <c r="AU330" s="12">
        <v>68.466300000000004</v>
      </c>
      <c r="AV330" s="12" t="s">
        <v>249</v>
      </c>
      <c r="AW330" s="12" t="s">
        <v>250</v>
      </c>
      <c r="AX330" s="12" t="s">
        <v>255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</row>
    <row r="331" spans="1:56" hidden="1" x14ac:dyDescent="0.25">
      <c r="A331" s="12" t="s">
        <v>240</v>
      </c>
      <c r="B331" s="12" t="s">
        <v>89</v>
      </c>
      <c r="C331" s="12" t="s">
        <v>90</v>
      </c>
      <c r="D331" s="12" t="s">
        <v>326</v>
      </c>
      <c r="E331" s="12">
        <v>767.12941000000001</v>
      </c>
      <c r="F331" s="12" t="s">
        <v>1046</v>
      </c>
      <c r="G331" s="12" t="s">
        <v>1047</v>
      </c>
      <c r="H331" s="12" t="s">
        <v>246</v>
      </c>
      <c r="I331" s="12" t="s">
        <v>247</v>
      </c>
      <c r="J331" s="12" t="s">
        <v>248</v>
      </c>
      <c r="K331" s="12">
        <v>330000</v>
      </c>
      <c r="N331" s="12">
        <v>767.12941000000001</v>
      </c>
      <c r="O331" s="12" t="s">
        <v>249</v>
      </c>
      <c r="P331" s="12" t="s">
        <v>250</v>
      </c>
      <c r="Q331" s="12" t="s">
        <v>1048</v>
      </c>
      <c r="R331" s="12">
        <v>120261.9643722991</v>
      </c>
      <c r="S331" s="12">
        <v>120261.9643722991</v>
      </c>
      <c r="T331" s="12">
        <v>92256.489990000002</v>
      </c>
      <c r="U331" s="12">
        <v>121.85809735663319</v>
      </c>
      <c r="V331" s="12">
        <v>121.85809735663319</v>
      </c>
      <c r="W331" s="12">
        <v>59.21</v>
      </c>
      <c r="X331" s="12">
        <v>59.21</v>
      </c>
      <c r="Y331" s="12" t="s">
        <v>256</v>
      </c>
      <c r="Z331" s="12" t="s">
        <v>257</v>
      </c>
      <c r="AA331" s="12" t="s">
        <v>258</v>
      </c>
      <c r="AB331" s="12">
        <v>200000</v>
      </c>
      <c r="AE331" s="12">
        <v>652.05999999999995</v>
      </c>
      <c r="AF331" s="12" t="s">
        <v>249</v>
      </c>
      <c r="AG331" s="12" t="s">
        <v>250</v>
      </c>
      <c r="AH331" s="12" t="s">
        <v>255</v>
      </c>
      <c r="AI331" s="12">
        <v>0</v>
      </c>
      <c r="AJ331" s="12">
        <v>0</v>
      </c>
      <c r="AK331" s="12">
        <v>0</v>
      </c>
      <c r="AL331" s="12">
        <v>0</v>
      </c>
      <c r="AM331" s="12">
        <v>0</v>
      </c>
      <c r="AN331" s="12">
        <v>0</v>
      </c>
    </row>
    <row r="332" spans="1:56" hidden="1" x14ac:dyDescent="0.25">
      <c r="A332" s="12" t="s">
        <v>240</v>
      </c>
      <c r="B332" s="12" t="s">
        <v>1049</v>
      </c>
      <c r="C332" s="12" t="s">
        <v>1050</v>
      </c>
      <c r="D332" s="12" t="s">
        <v>300</v>
      </c>
      <c r="E332" s="12">
        <v>105.80706000000001</v>
      </c>
      <c r="F332" s="12" t="s">
        <v>1051</v>
      </c>
      <c r="G332" s="12" t="s">
        <v>1052</v>
      </c>
      <c r="H332" s="12" t="s">
        <v>246</v>
      </c>
      <c r="I332" s="12" t="s">
        <v>247</v>
      </c>
      <c r="J332" s="12" t="s">
        <v>248</v>
      </c>
      <c r="K332" s="12">
        <v>330000</v>
      </c>
      <c r="N332" s="12">
        <v>105.80706000000001</v>
      </c>
      <c r="O332" s="12" t="s">
        <v>249</v>
      </c>
      <c r="P332" s="12" t="s">
        <v>250</v>
      </c>
      <c r="Q332" s="12" t="s">
        <v>1053</v>
      </c>
      <c r="R332" s="12">
        <v>69412.718296741528</v>
      </c>
      <c r="S332" s="12">
        <v>69412.718296741528</v>
      </c>
      <c r="T332" s="12">
        <v>7344.3555699999997</v>
      </c>
      <c r="U332" s="12">
        <v>68.573833872942714</v>
      </c>
      <c r="V332" s="12">
        <v>68.573833872942714</v>
      </c>
      <c r="W332" s="12">
        <v>60.73</v>
      </c>
      <c r="X332" s="12">
        <v>60.73</v>
      </c>
      <c r="Y332" s="12" t="s">
        <v>252</v>
      </c>
      <c r="Z332" s="12" t="s">
        <v>253</v>
      </c>
      <c r="AA332" s="12" t="s">
        <v>254</v>
      </c>
      <c r="AB332" s="12">
        <v>130000</v>
      </c>
      <c r="AE332" s="12">
        <v>89.936000000000007</v>
      </c>
      <c r="AF332" s="12" t="s">
        <v>249</v>
      </c>
      <c r="AG332" s="12" t="s">
        <v>250</v>
      </c>
      <c r="AH332" s="12" t="s">
        <v>255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2">
        <v>0</v>
      </c>
      <c r="AO332" s="12" t="s">
        <v>256</v>
      </c>
      <c r="AP332" s="12" t="s">
        <v>257</v>
      </c>
      <c r="AQ332" s="12" t="s">
        <v>258</v>
      </c>
      <c r="AR332" s="12">
        <v>200000</v>
      </c>
      <c r="AU332" s="12">
        <v>13.490399999999999</v>
      </c>
      <c r="AV332" s="12" t="s">
        <v>249</v>
      </c>
      <c r="AW332" s="12" t="s">
        <v>250</v>
      </c>
      <c r="AX332" s="12" t="s">
        <v>255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</row>
    <row r="333" spans="1:56" hidden="1" x14ac:dyDescent="0.25">
      <c r="A333" s="12" t="s">
        <v>240</v>
      </c>
      <c r="B333" s="12" t="s">
        <v>1049</v>
      </c>
      <c r="C333" s="12" t="s">
        <v>1050</v>
      </c>
      <c r="D333" s="12" t="s">
        <v>300</v>
      </c>
      <c r="E333" s="12">
        <v>151.15294</v>
      </c>
      <c r="F333" s="12" t="s">
        <v>1051</v>
      </c>
      <c r="G333" s="12" t="s">
        <v>1052</v>
      </c>
      <c r="H333" s="12" t="s">
        <v>246</v>
      </c>
      <c r="I333" s="12" t="s">
        <v>247</v>
      </c>
      <c r="J333" s="12" t="s">
        <v>248</v>
      </c>
      <c r="K333" s="12">
        <v>330000</v>
      </c>
      <c r="N333" s="12">
        <v>151.15294</v>
      </c>
      <c r="O333" s="12" t="s">
        <v>249</v>
      </c>
      <c r="P333" s="12" t="s">
        <v>250</v>
      </c>
      <c r="Q333" s="12" t="s">
        <v>1053</v>
      </c>
      <c r="R333" s="12">
        <v>69412.718296741528</v>
      </c>
      <c r="S333" s="12">
        <v>69412.718296741528</v>
      </c>
      <c r="T333" s="12">
        <v>10491.936519999999</v>
      </c>
      <c r="U333" s="12">
        <v>68.573833872942714</v>
      </c>
      <c r="V333" s="12">
        <v>68.573833872942714</v>
      </c>
      <c r="W333" s="12">
        <v>60.73</v>
      </c>
      <c r="X333" s="12">
        <v>60.73</v>
      </c>
      <c r="Y333" s="12" t="s">
        <v>256</v>
      </c>
      <c r="Z333" s="12" t="s">
        <v>257</v>
      </c>
      <c r="AA333" s="12" t="s">
        <v>258</v>
      </c>
      <c r="AB333" s="12">
        <v>200000</v>
      </c>
      <c r="AE333" s="12">
        <v>128.47999999999999</v>
      </c>
      <c r="AF333" s="12" t="s">
        <v>249</v>
      </c>
      <c r="AG333" s="12" t="s">
        <v>250</v>
      </c>
      <c r="AH333" s="12" t="s">
        <v>255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2">
        <v>0</v>
      </c>
    </row>
    <row r="334" spans="1:56" hidden="1" x14ac:dyDescent="0.25">
      <c r="A334" s="12" t="s">
        <v>240</v>
      </c>
      <c r="B334" s="12" t="s">
        <v>1054</v>
      </c>
      <c r="C334" s="12" t="s">
        <v>1055</v>
      </c>
      <c r="D334" s="12" t="s">
        <v>243</v>
      </c>
      <c r="E334" s="12">
        <v>61.01529</v>
      </c>
      <c r="F334" s="12" t="s">
        <v>1056</v>
      </c>
      <c r="G334" s="12" t="s">
        <v>1057</v>
      </c>
      <c r="H334" s="12" t="s">
        <v>246</v>
      </c>
      <c r="I334" s="12" t="s">
        <v>247</v>
      </c>
      <c r="J334" s="12" t="s">
        <v>248</v>
      </c>
      <c r="K334" s="12">
        <v>330000</v>
      </c>
      <c r="N334" s="12">
        <v>61.01529</v>
      </c>
      <c r="O334" s="12" t="s">
        <v>249</v>
      </c>
      <c r="P334" s="12" t="s">
        <v>250</v>
      </c>
      <c r="Q334" s="12" t="s">
        <v>1058</v>
      </c>
      <c r="R334" s="12">
        <v>34103.51384733562</v>
      </c>
      <c r="S334" s="12">
        <v>34103.51384733562</v>
      </c>
      <c r="T334" s="12">
        <v>2080.8359300000002</v>
      </c>
      <c r="U334" s="12">
        <v>35.485573641602826</v>
      </c>
      <c r="V334" s="12">
        <v>35.485573641602826</v>
      </c>
      <c r="W334" s="12">
        <v>57.66</v>
      </c>
      <c r="X334" s="12">
        <v>57.66</v>
      </c>
      <c r="Y334" s="12" t="s">
        <v>252</v>
      </c>
      <c r="Z334" s="12" t="s">
        <v>253</v>
      </c>
      <c r="AA334" s="12" t="s">
        <v>254</v>
      </c>
      <c r="AB334" s="12">
        <v>130000</v>
      </c>
      <c r="AE334" s="12">
        <v>51.863</v>
      </c>
      <c r="AF334" s="12" t="s">
        <v>249</v>
      </c>
      <c r="AG334" s="12" t="s">
        <v>250</v>
      </c>
      <c r="AH334" s="12" t="s">
        <v>255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2">
        <v>0</v>
      </c>
      <c r="AO334" s="12" t="s">
        <v>256</v>
      </c>
      <c r="AP334" s="12" t="s">
        <v>257</v>
      </c>
      <c r="AQ334" s="12" t="s">
        <v>258</v>
      </c>
      <c r="AR334" s="12">
        <v>200000</v>
      </c>
      <c r="AU334" s="12">
        <v>7.7794499999999998</v>
      </c>
      <c r="AV334" s="12" t="s">
        <v>249</v>
      </c>
      <c r="AW334" s="12" t="s">
        <v>250</v>
      </c>
      <c r="AX334" s="12" t="s">
        <v>255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</row>
    <row r="335" spans="1:56" hidden="1" x14ac:dyDescent="0.25">
      <c r="A335" s="12" t="s">
        <v>240</v>
      </c>
      <c r="B335" s="12" t="s">
        <v>1054</v>
      </c>
      <c r="C335" s="12" t="s">
        <v>1055</v>
      </c>
      <c r="D335" s="12" t="s">
        <v>243</v>
      </c>
      <c r="E335" s="12">
        <v>87.164709999999999</v>
      </c>
      <c r="F335" s="12" t="s">
        <v>1056</v>
      </c>
      <c r="G335" s="12" t="s">
        <v>1057</v>
      </c>
      <c r="H335" s="12" t="s">
        <v>246</v>
      </c>
      <c r="I335" s="12" t="s">
        <v>247</v>
      </c>
      <c r="J335" s="12" t="s">
        <v>248</v>
      </c>
      <c r="K335" s="12">
        <v>330000</v>
      </c>
      <c r="N335" s="12">
        <v>87.164709999999999</v>
      </c>
      <c r="O335" s="12" t="s">
        <v>249</v>
      </c>
      <c r="P335" s="12" t="s">
        <v>250</v>
      </c>
      <c r="Q335" s="12" t="s">
        <v>1058</v>
      </c>
      <c r="R335" s="12">
        <v>34103.51384733562</v>
      </c>
      <c r="S335" s="12">
        <v>34103.51384733562</v>
      </c>
      <c r="T335" s="12">
        <v>2972.62275</v>
      </c>
      <c r="U335" s="12">
        <v>35.485573641602826</v>
      </c>
      <c r="V335" s="12">
        <v>35.485573641602826</v>
      </c>
      <c r="W335" s="12">
        <v>57.66</v>
      </c>
      <c r="X335" s="12">
        <v>57.66</v>
      </c>
      <c r="Y335" s="12" t="s">
        <v>256</v>
      </c>
      <c r="Z335" s="12" t="s">
        <v>257</v>
      </c>
      <c r="AA335" s="12" t="s">
        <v>258</v>
      </c>
      <c r="AB335" s="12">
        <v>200000</v>
      </c>
      <c r="AE335" s="12">
        <v>74.09</v>
      </c>
      <c r="AF335" s="12" t="s">
        <v>249</v>
      </c>
      <c r="AG335" s="12" t="s">
        <v>250</v>
      </c>
      <c r="AH335" s="12" t="s">
        <v>255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2">
        <v>0</v>
      </c>
    </row>
    <row r="336" spans="1:56" x14ac:dyDescent="0.25">
      <c r="A336" s="12" t="s">
        <v>240</v>
      </c>
      <c r="B336" s="12" t="s">
        <v>151</v>
      </c>
      <c r="C336" s="12" t="s">
        <v>152</v>
      </c>
      <c r="D336" s="12" t="s">
        <v>547</v>
      </c>
      <c r="E336" s="12">
        <v>138.80588</v>
      </c>
      <c r="F336" s="12" t="s">
        <v>1059</v>
      </c>
      <c r="G336" s="12" t="s">
        <v>1060</v>
      </c>
      <c r="H336" s="12" t="s">
        <v>246</v>
      </c>
      <c r="I336" s="12" t="s">
        <v>247</v>
      </c>
      <c r="J336" s="12" t="s">
        <v>248</v>
      </c>
      <c r="K336" s="12">
        <v>330000</v>
      </c>
      <c r="N336" s="12">
        <v>138.80588</v>
      </c>
      <c r="O336" s="12" t="s">
        <v>249</v>
      </c>
      <c r="P336" s="12" t="s">
        <v>250</v>
      </c>
      <c r="Q336" s="12" t="s">
        <v>1061</v>
      </c>
      <c r="R336" s="12">
        <v>108495.9726316571</v>
      </c>
      <c r="S336" s="12">
        <v>108495.9726316571</v>
      </c>
      <c r="T336" s="12">
        <v>15059.879209999999</v>
      </c>
      <c r="U336" s="12">
        <v>124.8571669060531</v>
      </c>
      <c r="V336" s="12">
        <v>124.8571669060531</v>
      </c>
      <c r="W336" s="12">
        <v>52.14</v>
      </c>
      <c r="X336" s="12">
        <v>52.14</v>
      </c>
      <c r="Y336" s="12" t="s">
        <v>252</v>
      </c>
      <c r="Z336" s="12" t="s">
        <v>253</v>
      </c>
      <c r="AA336" s="12" t="s">
        <v>254</v>
      </c>
      <c r="AB336" s="12">
        <v>130000</v>
      </c>
      <c r="AE336" s="12">
        <v>117.985</v>
      </c>
      <c r="AF336" s="12" t="s">
        <v>249</v>
      </c>
      <c r="AG336" s="12" t="s">
        <v>250</v>
      </c>
      <c r="AH336" s="12" t="s">
        <v>255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2">
        <v>0</v>
      </c>
      <c r="AO336" s="12" t="s">
        <v>256</v>
      </c>
      <c r="AP336" s="12" t="s">
        <v>257</v>
      </c>
      <c r="AQ336" s="12" t="s">
        <v>258</v>
      </c>
      <c r="AR336" s="12">
        <v>200000</v>
      </c>
      <c r="AU336" s="12">
        <v>17.697749999999999</v>
      </c>
      <c r="AV336" s="12" t="s">
        <v>249</v>
      </c>
      <c r="AW336" s="12" t="s">
        <v>250</v>
      </c>
      <c r="AX336" s="12" t="s">
        <v>255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</row>
    <row r="337" spans="1:56" x14ac:dyDescent="0.25">
      <c r="A337" s="12" t="s">
        <v>240</v>
      </c>
      <c r="B337" s="12" t="s">
        <v>151</v>
      </c>
      <c r="C337" s="12" t="s">
        <v>152</v>
      </c>
      <c r="D337" s="12" t="s">
        <v>547</v>
      </c>
      <c r="E337" s="12">
        <v>198.29411999999999</v>
      </c>
      <c r="F337" s="12" t="s">
        <v>1059</v>
      </c>
      <c r="G337" s="12" t="s">
        <v>1060</v>
      </c>
      <c r="H337" s="12" t="s">
        <v>246</v>
      </c>
      <c r="I337" s="12" t="s">
        <v>247</v>
      </c>
      <c r="J337" s="12" t="s">
        <v>248</v>
      </c>
      <c r="K337" s="12">
        <v>330000</v>
      </c>
      <c r="N337" s="12">
        <v>198.29411999999999</v>
      </c>
      <c r="O337" s="12" t="s">
        <v>249</v>
      </c>
      <c r="P337" s="12" t="s">
        <v>250</v>
      </c>
      <c r="Q337" s="12" t="s">
        <v>1061</v>
      </c>
      <c r="R337" s="12">
        <v>108495.9726316571</v>
      </c>
      <c r="S337" s="12">
        <v>108495.9726316571</v>
      </c>
      <c r="T337" s="12">
        <v>21514.113160000001</v>
      </c>
      <c r="U337" s="12">
        <v>124.8571669060531</v>
      </c>
      <c r="V337" s="12">
        <v>124.8571669060531</v>
      </c>
      <c r="W337" s="12">
        <v>52.14</v>
      </c>
      <c r="X337" s="12">
        <v>52.14</v>
      </c>
      <c r="Y337" s="12" t="s">
        <v>256</v>
      </c>
      <c r="Z337" s="12" t="s">
        <v>257</v>
      </c>
      <c r="AA337" s="12" t="s">
        <v>258</v>
      </c>
      <c r="AB337" s="12">
        <v>200000</v>
      </c>
      <c r="AE337" s="12">
        <v>168.55</v>
      </c>
      <c r="AF337" s="12" t="s">
        <v>249</v>
      </c>
      <c r="AG337" s="12" t="s">
        <v>250</v>
      </c>
      <c r="AH337" s="12" t="s">
        <v>255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2">
        <v>0</v>
      </c>
    </row>
    <row r="338" spans="1:56" hidden="1" x14ac:dyDescent="0.25">
      <c r="A338" s="12" t="s">
        <v>240</v>
      </c>
      <c r="B338" s="12" t="s">
        <v>1062</v>
      </c>
      <c r="C338" s="12" t="s">
        <v>1063</v>
      </c>
      <c r="D338" s="12" t="s">
        <v>312</v>
      </c>
      <c r="E338" s="12">
        <v>41.596469999999997</v>
      </c>
      <c r="F338" s="12" t="s">
        <v>1064</v>
      </c>
      <c r="G338" s="12" t="s">
        <v>1065</v>
      </c>
      <c r="H338" s="12" t="s">
        <v>246</v>
      </c>
      <c r="I338" s="12" t="s">
        <v>247</v>
      </c>
      <c r="J338" s="12" t="s">
        <v>248</v>
      </c>
      <c r="K338" s="12">
        <v>330000</v>
      </c>
      <c r="N338" s="12">
        <v>41.596469999999997</v>
      </c>
      <c r="O338" s="12" t="s">
        <v>249</v>
      </c>
      <c r="P338" s="12" t="s">
        <v>250</v>
      </c>
      <c r="Q338" s="12" t="s">
        <v>1066</v>
      </c>
      <c r="R338" s="12">
        <v>125127.4732817608</v>
      </c>
      <c r="S338" s="12">
        <v>125127.4732817608</v>
      </c>
      <c r="T338" s="12">
        <v>5204.8612599999997</v>
      </c>
      <c r="U338" s="12">
        <v>150.34551129568351</v>
      </c>
      <c r="V338" s="12">
        <v>150.34551129568351</v>
      </c>
      <c r="W338" s="12">
        <v>49.94</v>
      </c>
      <c r="X338" s="12">
        <v>49.94</v>
      </c>
      <c r="Y338" s="12" t="s">
        <v>252</v>
      </c>
      <c r="Z338" s="12" t="s">
        <v>253</v>
      </c>
      <c r="AA338" s="12" t="s">
        <v>254</v>
      </c>
      <c r="AB338" s="12">
        <v>130000</v>
      </c>
      <c r="AE338" s="12">
        <v>35.356999999999999</v>
      </c>
      <c r="AF338" s="12" t="s">
        <v>249</v>
      </c>
      <c r="AG338" s="12" t="s">
        <v>250</v>
      </c>
      <c r="AH338" s="12" t="s">
        <v>255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2">
        <v>0</v>
      </c>
      <c r="AO338" s="12" t="s">
        <v>256</v>
      </c>
      <c r="AP338" s="12" t="s">
        <v>257</v>
      </c>
      <c r="AQ338" s="12" t="s">
        <v>258</v>
      </c>
      <c r="AR338" s="12">
        <v>200000</v>
      </c>
      <c r="AU338" s="12">
        <v>5.3035500000000004</v>
      </c>
      <c r="AV338" s="12" t="s">
        <v>249</v>
      </c>
      <c r="AW338" s="12" t="s">
        <v>250</v>
      </c>
      <c r="AX338" s="12" t="s">
        <v>255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</row>
    <row r="339" spans="1:56" hidden="1" x14ac:dyDescent="0.25">
      <c r="A339" s="12" t="s">
        <v>240</v>
      </c>
      <c r="B339" s="12" t="s">
        <v>1062</v>
      </c>
      <c r="C339" s="12" t="s">
        <v>1063</v>
      </c>
      <c r="D339" s="12" t="s">
        <v>312</v>
      </c>
      <c r="E339" s="12">
        <v>59.42353</v>
      </c>
      <c r="F339" s="12" t="s">
        <v>1064</v>
      </c>
      <c r="G339" s="12" t="s">
        <v>1065</v>
      </c>
      <c r="H339" s="12" t="s">
        <v>246</v>
      </c>
      <c r="I339" s="12" t="s">
        <v>247</v>
      </c>
      <c r="J339" s="12" t="s">
        <v>248</v>
      </c>
      <c r="K339" s="12">
        <v>330000</v>
      </c>
      <c r="N339" s="12">
        <v>59.42353</v>
      </c>
      <c r="O339" s="12" t="s">
        <v>249</v>
      </c>
      <c r="P339" s="12" t="s">
        <v>250</v>
      </c>
      <c r="Q339" s="12" t="s">
        <v>1066</v>
      </c>
      <c r="R339" s="12">
        <v>125127.4732817608</v>
      </c>
      <c r="S339" s="12">
        <v>125127.4732817608</v>
      </c>
      <c r="T339" s="12">
        <v>7435.5160900000001</v>
      </c>
      <c r="U339" s="12">
        <v>150.34551129568351</v>
      </c>
      <c r="V339" s="12">
        <v>150.34551129568351</v>
      </c>
      <c r="W339" s="12">
        <v>49.94</v>
      </c>
      <c r="X339" s="12">
        <v>49.94</v>
      </c>
      <c r="Y339" s="12" t="s">
        <v>256</v>
      </c>
      <c r="Z339" s="12" t="s">
        <v>257</v>
      </c>
      <c r="AA339" s="12" t="s">
        <v>258</v>
      </c>
      <c r="AB339" s="12">
        <v>200000</v>
      </c>
      <c r="AE339" s="12">
        <v>50.51</v>
      </c>
      <c r="AF339" s="12" t="s">
        <v>249</v>
      </c>
      <c r="AG339" s="12" t="s">
        <v>250</v>
      </c>
      <c r="AH339" s="12" t="s">
        <v>255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2">
        <v>0</v>
      </c>
    </row>
    <row r="340" spans="1:56" hidden="1" x14ac:dyDescent="0.25">
      <c r="A340" s="12" t="s">
        <v>240</v>
      </c>
      <c r="B340" s="12" t="s">
        <v>1067</v>
      </c>
      <c r="C340" s="12" t="s">
        <v>1068</v>
      </c>
      <c r="D340" s="12" t="s">
        <v>322</v>
      </c>
      <c r="E340" s="12">
        <v>533.46176000000003</v>
      </c>
      <c r="F340" s="12" t="s">
        <v>1069</v>
      </c>
      <c r="G340" s="12" t="s">
        <v>1070</v>
      </c>
      <c r="H340" s="12" t="s">
        <v>246</v>
      </c>
      <c r="I340" s="12" t="s">
        <v>247</v>
      </c>
      <c r="J340" s="12" t="s">
        <v>248</v>
      </c>
      <c r="K340" s="12">
        <v>330000</v>
      </c>
      <c r="N340" s="12">
        <v>533.46176000000003</v>
      </c>
      <c r="O340" s="12" t="s">
        <v>249</v>
      </c>
      <c r="P340" s="12" t="s">
        <v>250</v>
      </c>
      <c r="Q340" s="12" t="s">
        <v>1071</v>
      </c>
      <c r="R340" s="12">
        <v>76750.104755221095</v>
      </c>
      <c r="S340" s="12">
        <v>76750.104755221095</v>
      </c>
      <c r="T340" s="12">
        <v>40943.246330000002</v>
      </c>
      <c r="U340" s="12">
        <v>83.481538422378293</v>
      </c>
      <c r="V340" s="12">
        <v>83.481538422378293</v>
      </c>
      <c r="W340" s="12">
        <v>55.16</v>
      </c>
      <c r="X340" s="12">
        <v>55.16</v>
      </c>
      <c r="Y340" s="12" t="s">
        <v>252</v>
      </c>
      <c r="Z340" s="12" t="s">
        <v>253</v>
      </c>
      <c r="AA340" s="12" t="s">
        <v>254</v>
      </c>
      <c r="AB340" s="12">
        <v>130000</v>
      </c>
      <c r="AE340" s="12">
        <v>453.4425</v>
      </c>
      <c r="AF340" s="12" t="s">
        <v>249</v>
      </c>
      <c r="AG340" s="12" t="s">
        <v>250</v>
      </c>
      <c r="AH340" s="12" t="s">
        <v>255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2">
        <v>0</v>
      </c>
      <c r="AO340" s="12" t="s">
        <v>256</v>
      </c>
      <c r="AP340" s="12" t="s">
        <v>257</v>
      </c>
      <c r="AQ340" s="12" t="s">
        <v>258</v>
      </c>
      <c r="AR340" s="12">
        <v>200000</v>
      </c>
      <c r="AU340" s="12">
        <v>68.016379999999998</v>
      </c>
      <c r="AV340" s="12" t="s">
        <v>249</v>
      </c>
      <c r="AW340" s="12" t="s">
        <v>250</v>
      </c>
      <c r="AX340" s="12" t="s">
        <v>255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</row>
    <row r="341" spans="1:56" hidden="1" x14ac:dyDescent="0.25">
      <c r="A341" s="12" t="s">
        <v>240</v>
      </c>
      <c r="B341" s="12" t="s">
        <v>1067</v>
      </c>
      <c r="C341" s="12" t="s">
        <v>1068</v>
      </c>
      <c r="D341" s="12" t="s">
        <v>322</v>
      </c>
      <c r="E341" s="12">
        <v>762.08824000000004</v>
      </c>
      <c r="F341" s="12" t="s">
        <v>1069</v>
      </c>
      <c r="G341" s="12" t="s">
        <v>1070</v>
      </c>
      <c r="H341" s="12" t="s">
        <v>246</v>
      </c>
      <c r="I341" s="12" t="s">
        <v>247</v>
      </c>
      <c r="J341" s="12" t="s">
        <v>248</v>
      </c>
      <c r="K341" s="12">
        <v>330000</v>
      </c>
      <c r="N341" s="12">
        <v>762.08824000000004</v>
      </c>
      <c r="O341" s="12" t="s">
        <v>249</v>
      </c>
      <c r="P341" s="12" t="s">
        <v>250</v>
      </c>
      <c r="Q341" s="12" t="s">
        <v>1071</v>
      </c>
      <c r="R341" s="12">
        <v>76750.104755221095</v>
      </c>
      <c r="S341" s="12">
        <v>76750.104755221095</v>
      </c>
      <c r="T341" s="12">
        <v>58490.351889999998</v>
      </c>
      <c r="U341" s="12">
        <v>83.481538422378293</v>
      </c>
      <c r="V341" s="12">
        <v>83.481538422378293</v>
      </c>
      <c r="W341" s="12">
        <v>55.16</v>
      </c>
      <c r="X341" s="12">
        <v>55.16</v>
      </c>
      <c r="Y341" s="12" t="s">
        <v>256</v>
      </c>
      <c r="Z341" s="12" t="s">
        <v>257</v>
      </c>
      <c r="AA341" s="12" t="s">
        <v>258</v>
      </c>
      <c r="AB341" s="12">
        <v>200000</v>
      </c>
      <c r="AE341" s="12">
        <v>647.77499999999998</v>
      </c>
      <c r="AF341" s="12" t="s">
        <v>249</v>
      </c>
      <c r="AG341" s="12" t="s">
        <v>250</v>
      </c>
      <c r="AH341" s="12" t="s">
        <v>255</v>
      </c>
      <c r="AI341" s="12">
        <v>0</v>
      </c>
      <c r="AJ341" s="12">
        <v>0</v>
      </c>
      <c r="AK341" s="12">
        <v>0</v>
      </c>
      <c r="AL341" s="12">
        <v>0</v>
      </c>
      <c r="AM341" s="12">
        <v>0</v>
      </c>
      <c r="AN341" s="12">
        <v>0</v>
      </c>
    </row>
    <row r="342" spans="1:56" hidden="1" x14ac:dyDescent="0.25">
      <c r="A342" s="12" t="s">
        <v>240</v>
      </c>
      <c r="B342" s="12" t="s">
        <v>1072</v>
      </c>
      <c r="C342" s="12" t="s">
        <v>1073</v>
      </c>
      <c r="D342" s="12" t="s">
        <v>283</v>
      </c>
      <c r="E342" s="12">
        <v>118.06529</v>
      </c>
      <c r="F342" s="12" t="s">
        <v>1074</v>
      </c>
      <c r="G342" s="12" t="s">
        <v>1075</v>
      </c>
      <c r="H342" s="12" t="s">
        <v>246</v>
      </c>
      <c r="I342" s="12" t="s">
        <v>247</v>
      </c>
      <c r="J342" s="12" t="s">
        <v>248</v>
      </c>
      <c r="K342" s="12">
        <v>330000</v>
      </c>
      <c r="N342" s="12">
        <v>118.06529</v>
      </c>
      <c r="O342" s="12" t="s">
        <v>249</v>
      </c>
      <c r="P342" s="12" t="s">
        <v>250</v>
      </c>
      <c r="Q342" s="12" t="s">
        <v>1076</v>
      </c>
      <c r="R342" s="12">
        <v>151024.90935355169</v>
      </c>
      <c r="S342" s="12">
        <v>151024.90935355169</v>
      </c>
      <c r="T342" s="12">
        <v>17830.800340000002</v>
      </c>
      <c r="U342" s="12">
        <v>170.14468782234579</v>
      </c>
      <c r="V342" s="12">
        <v>170.14468782234579</v>
      </c>
      <c r="W342" s="12">
        <v>53.26</v>
      </c>
      <c r="X342" s="12">
        <v>53.26</v>
      </c>
      <c r="Y342" s="12" t="s">
        <v>252</v>
      </c>
      <c r="Z342" s="12" t="s">
        <v>253</v>
      </c>
      <c r="AA342" s="12" t="s">
        <v>254</v>
      </c>
      <c r="AB342" s="12">
        <v>130000</v>
      </c>
      <c r="AE342" s="12">
        <v>100.35550000000001</v>
      </c>
      <c r="AF342" s="12" t="s">
        <v>249</v>
      </c>
      <c r="AG342" s="12" t="s">
        <v>250</v>
      </c>
      <c r="AH342" s="12" t="s">
        <v>255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2">
        <v>0</v>
      </c>
      <c r="AO342" s="12" t="s">
        <v>256</v>
      </c>
      <c r="AP342" s="12" t="s">
        <v>257</v>
      </c>
      <c r="AQ342" s="12" t="s">
        <v>258</v>
      </c>
      <c r="AR342" s="12">
        <v>200000</v>
      </c>
      <c r="AU342" s="12">
        <v>15.053330000000001</v>
      </c>
      <c r="AV342" s="12" t="s">
        <v>249</v>
      </c>
      <c r="AW342" s="12" t="s">
        <v>250</v>
      </c>
      <c r="AX342" s="12" t="s">
        <v>255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</row>
    <row r="343" spans="1:56" hidden="1" x14ac:dyDescent="0.25">
      <c r="A343" s="12" t="s">
        <v>240</v>
      </c>
      <c r="B343" s="12" t="s">
        <v>1072</v>
      </c>
      <c r="C343" s="12" t="s">
        <v>1073</v>
      </c>
      <c r="D343" s="12" t="s">
        <v>283</v>
      </c>
      <c r="E343" s="12">
        <v>168.66471000000001</v>
      </c>
      <c r="F343" s="12" t="s">
        <v>1074</v>
      </c>
      <c r="G343" s="12" t="s">
        <v>1075</v>
      </c>
      <c r="H343" s="12" t="s">
        <v>246</v>
      </c>
      <c r="I343" s="12" t="s">
        <v>247</v>
      </c>
      <c r="J343" s="12" t="s">
        <v>248</v>
      </c>
      <c r="K343" s="12">
        <v>330000</v>
      </c>
      <c r="N343" s="12">
        <v>168.66471000000001</v>
      </c>
      <c r="O343" s="12" t="s">
        <v>249</v>
      </c>
      <c r="P343" s="12" t="s">
        <v>250</v>
      </c>
      <c r="Q343" s="12" t="s">
        <v>1076</v>
      </c>
      <c r="R343" s="12">
        <v>151024.90935355169</v>
      </c>
      <c r="S343" s="12">
        <v>151024.90935355169</v>
      </c>
      <c r="T343" s="12">
        <v>25472.571919999998</v>
      </c>
      <c r="U343" s="12">
        <v>170.14468782234579</v>
      </c>
      <c r="V343" s="12">
        <v>170.14468782234579</v>
      </c>
      <c r="W343" s="12">
        <v>53.26</v>
      </c>
      <c r="X343" s="12">
        <v>53.26</v>
      </c>
      <c r="Y343" s="12" t="s">
        <v>256</v>
      </c>
      <c r="Z343" s="12" t="s">
        <v>257</v>
      </c>
      <c r="AA343" s="12" t="s">
        <v>258</v>
      </c>
      <c r="AB343" s="12">
        <v>200000</v>
      </c>
      <c r="AE343" s="12">
        <v>143.36500000000001</v>
      </c>
      <c r="AF343" s="12" t="s">
        <v>249</v>
      </c>
      <c r="AG343" s="12" t="s">
        <v>250</v>
      </c>
      <c r="AH343" s="12" t="s">
        <v>255</v>
      </c>
      <c r="AI343" s="12">
        <v>0</v>
      </c>
      <c r="AJ343" s="12">
        <v>0</v>
      </c>
      <c r="AK343" s="12">
        <v>0</v>
      </c>
      <c r="AL343" s="12">
        <v>0</v>
      </c>
      <c r="AM343" s="12">
        <v>0</v>
      </c>
      <c r="AN343" s="12">
        <v>0</v>
      </c>
    </row>
    <row r="344" spans="1:56" hidden="1" x14ac:dyDescent="0.25">
      <c r="A344" s="12" t="s">
        <v>240</v>
      </c>
      <c r="B344" s="12" t="s">
        <v>1077</v>
      </c>
      <c r="C344" s="12" t="s">
        <v>1078</v>
      </c>
      <c r="D344" s="12" t="s">
        <v>312</v>
      </c>
      <c r="E344" s="12">
        <v>42.469410000000003</v>
      </c>
      <c r="F344" s="12" t="s">
        <v>1079</v>
      </c>
      <c r="G344" s="12" t="s">
        <v>1080</v>
      </c>
      <c r="H344" s="12" t="s">
        <v>246</v>
      </c>
      <c r="I344" s="12" t="s">
        <v>247</v>
      </c>
      <c r="J344" s="12" t="s">
        <v>248</v>
      </c>
      <c r="K344" s="12">
        <v>330000</v>
      </c>
      <c r="N344" s="12">
        <v>42.469410000000003</v>
      </c>
      <c r="O344" s="12" t="s">
        <v>249</v>
      </c>
      <c r="P344" s="12" t="s">
        <v>250</v>
      </c>
      <c r="Q344" s="12" t="s">
        <v>1081</v>
      </c>
      <c r="R344" s="12">
        <v>98354.400444745901</v>
      </c>
      <c r="S344" s="12">
        <v>98354.400444745901</v>
      </c>
      <c r="T344" s="12">
        <v>4177.0535300000001</v>
      </c>
      <c r="U344" s="12">
        <v>127.6360641968361</v>
      </c>
      <c r="V344" s="12">
        <v>127.6360641968361</v>
      </c>
      <c r="W344" s="12">
        <v>46.24</v>
      </c>
      <c r="X344" s="12">
        <v>46.24</v>
      </c>
      <c r="Y344" s="12" t="s">
        <v>252</v>
      </c>
      <c r="Z344" s="12" t="s">
        <v>253</v>
      </c>
      <c r="AA344" s="12" t="s">
        <v>254</v>
      </c>
      <c r="AB344" s="12">
        <v>130000</v>
      </c>
      <c r="AE344" s="12">
        <v>36.098999999999997</v>
      </c>
      <c r="AF344" s="12" t="s">
        <v>249</v>
      </c>
      <c r="AG344" s="12" t="s">
        <v>250</v>
      </c>
      <c r="AH344" s="12" t="s">
        <v>255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2">
        <v>0</v>
      </c>
      <c r="AO344" s="12" t="s">
        <v>256</v>
      </c>
      <c r="AP344" s="12" t="s">
        <v>257</v>
      </c>
      <c r="AQ344" s="12" t="s">
        <v>258</v>
      </c>
      <c r="AR344" s="12">
        <v>200000</v>
      </c>
      <c r="AU344" s="12">
        <v>5.4148500000000004</v>
      </c>
      <c r="AV344" s="12" t="s">
        <v>249</v>
      </c>
      <c r="AW344" s="12" t="s">
        <v>250</v>
      </c>
      <c r="AX344" s="12" t="s">
        <v>255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</row>
    <row r="345" spans="1:56" hidden="1" x14ac:dyDescent="0.25">
      <c r="A345" s="12" t="s">
        <v>240</v>
      </c>
      <c r="B345" s="12" t="s">
        <v>1077</v>
      </c>
      <c r="C345" s="12" t="s">
        <v>1078</v>
      </c>
      <c r="D345" s="12" t="s">
        <v>312</v>
      </c>
      <c r="E345" s="12">
        <v>60.670589999999997</v>
      </c>
      <c r="F345" s="12" t="s">
        <v>1079</v>
      </c>
      <c r="G345" s="12" t="s">
        <v>1080</v>
      </c>
      <c r="H345" s="12" t="s">
        <v>246</v>
      </c>
      <c r="I345" s="12" t="s">
        <v>247</v>
      </c>
      <c r="J345" s="12" t="s">
        <v>248</v>
      </c>
      <c r="K345" s="12">
        <v>330000</v>
      </c>
      <c r="N345" s="12">
        <v>60.670589999999997</v>
      </c>
      <c r="O345" s="12" t="s">
        <v>249</v>
      </c>
      <c r="P345" s="12" t="s">
        <v>250</v>
      </c>
      <c r="Q345" s="12" t="s">
        <v>1081</v>
      </c>
      <c r="R345" s="12">
        <v>98354.400444745901</v>
      </c>
      <c r="S345" s="12">
        <v>98354.400444745901</v>
      </c>
      <c r="T345" s="12">
        <v>5967.2193299999999</v>
      </c>
      <c r="U345" s="12">
        <v>127.6360641968361</v>
      </c>
      <c r="V345" s="12">
        <v>127.6360641968361</v>
      </c>
      <c r="W345" s="12">
        <v>46.24</v>
      </c>
      <c r="X345" s="12">
        <v>46.24</v>
      </c>
      <c r="Y345" s="12" t="s">
        <v>256</v>
      </c>
      <c r="Z345" s="12" t="s">
        <v>257</v>
      </c>
      <c r="AA345" s="12" t="s">
        <v>258</v>
      </c>
      <c r="AB345" s="12">
        <v>200000</v>
      </c>
      <c r="AE345" s="12">
        <v>51.57</v>
      </c>
      <c r="AF345" s="12" t="s">
        <v>249</v>
      </c>
      <c r="AG345" s="12" t="s">
        <v>250</v>
      </c>
      <c r="AH345" s="12" t="s">
        <v>255</v>
      </c>
      <c r="AI345" s="12">
        <v>0</v>
      </c>
      <c r="AJ345" s="12">
        <v>0</v>
      </c>
      <c r="AK345" s="12">
        <v>0</v>
      </c>
      <c r="AL345" s="12">
        <v>0</v>
      </c>
      <c r="AM345" s="12">
        <v>0</v>
      </c>
      <c r="AN345" s="12">
        <v>0</v>
      </c>
    </row>
    <row r="346" spans="1:56" hidden="1" x14ac:dyDescent="0.25">
      <c r="A346" s="12" t="s">
        <v>240</v>
      </c>
      <c r="B346" s="12" t="s">
        <v>1082</v>
      </c>
      <c r="C346" s="12" t="s">
        <v>1083</v>
      </c>
      <c r="D346" s="12" t="s">
        <v>344</v>
      </c>
      <c r="E346" s="12">
        <v>86.384119999999996</v>
      </c>
      <c r="F346" s="12" t="s">
        <v>1084</v>
      </c>
      <c r="G346" s="12" t="s">
        <v>1085</v>
      </c>
      <c r="H346" s="12" t="s">
        <v>246</v>
      </c>
      <c r="I346" s="12" t="s">
        <v>247</v>
      </c>
      <c r="J346" s="12" t="s">
        <v>248</v>
      </c>
      <c r="K346" s="12">
        <v>330000</v>
      </c>
      <c r="N346" s="12">
        <v>86.384119999999996</v>
      </c>
      <c r="O346" s="12" t="s">
        <v>249</v>
      </c>
      <c r="P346" s="12" t="s">
        <v>250</v>
      </c>
      <c r="Q346" s="12" t="s">
        <v>1086</v>
      </c>
      <c r="R346" s="12">
        <v>116396.0581619478</v>
      </c>
      <c r="S346" s="12">
        <v>116396.0581619478</v>
      </c>
      <c r="T346" s="12">
        <v>10054.770780000001</v>
      </c>
      <c r="U346" s="12">
        <v>96.660297745601156</v>
      </c>
      <c r="V346" s="12">
        <v>96.660297745601156</v>
      </c>
      <c r="W346" s="12">
        <v>72.25</v>
      </c>
      <c r="X346" s="12">
        <v>72.25</v>
      </c>
      <c r="Y346" s="12" t="s">
        <v>252</v>
      </c>
      <c r="Z346" s="12" t="s">
        <v>253</v>
      </c>
      <c r="AA346" s="12" t="s">
        <v>254</v>
      </c>
      <c r="AB346" s="12">
        <v>130000</v>
      </c>
      <c r="AE346" s="12">
        <v>73.426500000000004</v>
      </c>
      <c r="AF346" s="12" t="s">
        <v>249</v>
      </c>
      <c r="AG346" s="12" t="s">
        <v>250</v>
      </c>
      <c r="AH346" s="12" t="s">
        <v>255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2">
        <v>0</v>
      </c>
      <c r="AO346" s="12" t="s">
        <v>256</v>
      </c>
      <c r="AP346" s="12" t="s">
        <v>257</v>
      </c>
      <c r="AQ346" s="12" t="s">
        <v>258</v>
      </c>
      <c r="AR346" s="12">
        <v>200000</v>
      </c>
      <c r="AU346" s="12">
        <v>11.01398</v>
      </c>
      <c r="AV346" s="12" t="s">
        <v>249</v>
      </c>
      <c r="AW346" s="12" t="s">
        <v>250</v>
      </c>
      <c r="AX346" s="12" t="s">
        <v>255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</row>
    <row r="347" spans="1:56" hidden="1" x14ac:dyDescent="0.25">
      <c r="A347" s="12" t="s">
        <v>240</v>
      </c>
      <c r="B347" s="12" t="s">
        <v>1082</v>
      </c>
      <c r="C347" s="12" t="s">
        <v>1083</v>
      </c>
      <c r="D347" s="12" t="s">
        <v>344</v>
      </c>
      <c r="E347" s="12">
        <v>123.40588</v>
      </c>
      <c r="F347" s="12" t="s">
        <v>1084</v>
      </c>
      <c r="G347" s="12" t="s">
        <v>1085</v>
      </c>
      <c r="H347" s="12" t="s">
        <v>246</v>
      </c>
      <c r="I347" s="12" t="s">
        <v>247</v>
      </c>
      <c r="J347" s="12" t="s">
        <v>248</v>
      </c>
      <c r="K347" s="12">
        <v>330000</v>
      </c>
      <c r="N347" s="12">
        <v>123.40588</v>
      </c>
      <c r="O347" s="12" t="s">
        <v>249</v>
      </c>
      <c r="P347" s="12" t="s">
        <v>250</v>
      </c>
      <c r="Q347" s="12" t="s">
        <v>1086</v>
      </c>
      <c r="R347" s="12">
        <v>116396.0581619478</v>
      </c>
      <c r="S347" s="12">
        <v>116396.0581619478</v>
      </c>
      <c r="T347" s="12">
        <v>14363.958259999999</v>
      </c>
      <c r="U347" s="12">
        <v>96.660297745601156</v>
      </c>
      <c r="V347" s="12">
        <v>96.660297745601156</v>
      </c>
      <c r="W347" s="12">
        <v>72.25</v>
      </c>
      <c r="X347" s="12">
        <v>72.25</v>
      </c>
      <c r="Y347" s="12" t="s">
        <v>256</v>
      </c>
      <c r="Z347" s="12" t="s">
        <v>257</v>
      </c>
      <c r="AA347" s="12" t="s">
        <v>258</v>
      </c>
      <c r="AB347" s="12">
        <v>200000</v>
      </c>
      <c r="AE347" s="12">
        <v>104.895</v>
      </c>
      <c r="AF347" s="12" t="s">
        <v>249</v>
      </c>
      <c r="AG347" s="12" t="s">
        <v>250</v>
      </c>
      <c r="AH347" s="12" t="s">
        <v>255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2">
        <v>0</v>
      </c>
    </row>
    <row r="348" spans="1:56" hidden="1" x14ac:dyDescent="0.25">
      <c r="A348" s="12" t="s">
        <v>240</v>
      </c>
      <c r="B348" s="12" t="s">
        <v>91</v>
      </c>
      <c r="C348" s="12" t="s">
        <v>92</v>
      </c>
      <c r="D348" s="12" t="s">
        <v>326</v>
      </c>
      <c r="E348" s="12">
        <v>90.843530000000001</v>
      </c>
      <c r="F348" s="12" t="s">
        <v>1087</v>
      </c>
      <c r="G348" s="12" t="s">
        <v>1088</v>
      </c>
      <c r="H348" s="12" t="s">
        <v>246</v>
      </c>
      <c r="I348" s="12" t="s">
        <v>247</v>
      </c>
      <c r="J348" s="12" t="s">
        <v>248</v>
      </c>
      <c r="K348" s="12">
        <v>330000</v>
      </c>
      <c r="N348" s="12">
        <v>90.843530000000001</v>
      </c>
      <c r="O348" s="12" t="s">
        <v>249</v>
      </c>
      <c r="P348" s="12" t="s">
        <v>250</v>
      </c>
      <c r="Q348" s="12" t="s">
        <v>1089</v>
      </c>
      <c r="R348" s="12">
        <v>143793.97137341491</v>
      </c>
      <c r="S348" s="12">
        <v>143793.97137341491</v>
      </c>
      <c r="T348" s="12">
        <v>13062.75187</v>
      </c>
      <c r="U348" s="12">
        <v>151.98767250018309</v>
      </c>
      <c r="V348" s="12">
        <v>151.98767250018309</v>
      </c>
      <c r="W348" s="12">
        <v>56.77</v>
      </c>
      <c r="X348" s="12">
        <v>56.77</v>
      </c>
      <c r="Y348" s="12" t="s">
        <v>252</v>
      </c>
      <c r="Z348" s="12" t="s">
        <v>253</v>
      </c>
      <c r="AA348" s="12" t="s">
        <v>254</v>
      </c>
      <c r="AB348" s="12">
        <v>130000</v>
      </c>
      <c r="AE348" s="12">
        <v>77.216999999999999</v>
      </c>
      <c r="AF348" s="12" t="s">
        <v>249</v>
      </c>
      <c r="AG348" s="12" t="s">
        <v>250</v>
      </c>
      <c r="AH348" s="12" t="s">
        <v>255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2">
        <v>0</v>
      </c>
      <c r="AO348" s="12" t="s">
        <v>256</v>
      </c>
      <c r="AP348" s="12" t="s">
        <v>257</v>
      </c>
      <c r="AQ348" s="12" t="s">
        <v>258</v>
      </c>
      <c r="AR348" s="12">
        <v>200000</v>
      </c>
      <c r="AU348" s="12">
        <v>11.582549999999999</v>
      </c>
      <c r="AV348" s="12" t="s">
        <v>249</v>
      </c>
      <c r="AW348" s="12" t="s">
        <v>250</v>
      </c>
      <c r="AX348" s="12" t="s">
        <v>255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>
        <v>0</v>
      </c>
    </row>
    <row r="349" spans="1:56" hidden="1" x14ac:dyDescent="0.25">
      <c r="A349" s="12" t="s">
        <v>240</v>
      </c>
      <c r="B349" s="12" t="s">
        <v>91</v>
      </c>
      <c r="C349" s="12" t="s">
        <v>92</v>
      </c>
      <c r="D349" s="12" t="s">
        <v>326</v>
      </c>
      <c r="E349" s="12">
        <v>129.77646999999999</v>
      </c>
      <c r="F349" s="12" t="s">
        <v>1087</v>
      </c>
      <c r="G349" s="12" t="s">
        <v>1088</v>
      </c>
      <c r="H349" s="12" t="s">
        <v>246</v>
      </c>
      <c r="I349" s="12" t="s">
        <v>247</v>
      </c>
      <c r="J349" s="12" t="s">
        <v>248</v>
      </c>
      <c r="K349" s="12">
        <v>330000</v>
      </c>
      <c r="N349" s="12">
        <v>129.77646999999999</v>
      </c>
      <c r="O349" s="12" t="s">
        <v>249</v>
      </c>
      <c r="P349" s="12" t="s">
        <v>250</v>
      </c>
      <c r="Q349" s="12" t="s">
        <v>1089</v>
      </c>
      <c r="R349" s="12">
        <v>143793.97137341491</v>
      </c>
      <c r="S349" s="12">
        <v>143793.97137341491</v>
      </c>
      <c r="T349" s="12">
        <v>18661.074089999998</v>
      </c>
      <c r="U349" s="12">
        <v>151.98767250018309</v>
      </c>
      <c r="V349" s="12">
        <v>151.98767250018309</v>
      </c>
      <c r="W349" s="12">
        <v>56.77</v>
      </c>
      <c r="X349" s="12">
        <v>56.77</v>
      </c>
      <c r="Y349" s="12" t="s">
        <v>256</v>
      </c>
      <c r="Z349" s="12" t="s">
        <v>257</v>
      </c>
      <c r="AA349" s="12" t="s">
        <v>258</v>
      </c>
      <c r="AB349" s="12">
        <v>200000</v>
      </c>
      <c r="AE349" s="12">
        <v>110.31</v>
      </c>
      <c r="AF349" s="12" t="s">
        <v>249</v>
      </c>
      <c r="AG349" s="12" t="s">
        <v>250</v>
      </c>
      <c r="AH349" s="12" t="s">
        <v>255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2">
        <v>0</v>
      </c>
    </row>
    <row r="350" spans="1:56" hidden="1" x14ac:dyDescent="0.25">
      <c r="A350" s="12" t="s">
        <v>240</v>
      </c>
      <c r="B350" s="12" t="s">
        <v>1090</v>
      </c>
      <c r="C350" s="12" t="s">
        <v>1091</v>
      </c>
      <c r="D350" s="12" t="s">
        <v>344</v>
      </c>
      <c r="E350" s="12">
        <v>38.837649999999996</v>
      </c>
      <c r="F350" s="12" t="s">
        <v>1092</v>
      </c>
      <c r="G350" s="12" t="s">
        <v>1093</v>
      </c>
      <c r="H350" s="12" t="s">
        <v>246</v>
      </c>
      <c r="I350" s="12" t="s">
        <v>247</v>
      </c>
      <c r="J350" s="12" t="s">
        <v>248</v>
      </c>
      <c r="K350" s="12">
        <v>330000</v>
      </c>
      <c r="N350" s="12">
        <v>38.837649999999996</v>
      </c>
      <c r="O350" s="12" t="s">
        <v>249</v>
      </c>
      <c r="P350" s="12" t="s">
        <v>250</v>
      </c>
      <c r="Q350" s="12" t="s">
        <v>1094</v>
      </c>
      <c r="R350" s="12">
        <v>113498.9774478426</v>
      </c>
      <c r="S350" s="12">
        <v>113498.9774478426</v>
      </c>
      <c r="T350" s="12">
        <v>4408.03323</v>
      </c>
      <c r="U350" s="12">
        <v>111.00688463421599</v>
      </c>
      <c r="V350" s="12">
        <v>111.00688463421599</v>
      </c>
      <c r="W350" s="12">
        <v>61.35</v>
      </c>
      <c r="X350" s="12">
        <v>61.35</v>
      </c>
      <c r="Y350" s="12" t="s">
        <v>252</v>
      </c>
      <c r="Z350" s="12" t="s">
        <v>253</v>
      </c>
      <c r="AA350" s="12" t="s">
        <v>254</v>
      </c>
      <c r="AB350" s="12">
        <v>130000</v>
      </c>
      <c r="AE350" s="12">
        <v>33.012</v>
      </c>
      <c r="AF350" s="12" t="s">
        <v>249</v>
      </c>
      <c r="AG350" s="12" t="s">
        <v>250</v>
      </c>
      <c r="AH350" s="12" t="s">
        <v>255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2">
        <v>0</v>
      </c>
      <c r="AO350" s="12" t="s">
        <v>256</v>
      </c>
      <c r="AP350" s="12" t="s">
        <v>257</v>
      </c>
      <c r="AQ350" s="12" t="s">
        <v>258</v>
      </c>
      <c r="AR350" s="12">
        <v>200000</v>
      </c>
      <c r="AU350" s="12">
        <v>4.9518000000000004</v>
      </c>
      <c r="AV350" s="12" t="s">
        <v>249</v>
      </c>
      <c r="AW350" s="12" t="s">
        <v>250</v>
      </c>
      <c r="AX350" s="12" t="s">
        <v>255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</row>
    <row r="351" spans="1:56" hidden="1" x14ac:dyDescent="0.25">
      <c r="A351" s="12" t="s">
        <v>240</v>
      </c>
      <c r="B351" s="12" t="s">
        <v>1090</v>
      </c>
      <c r="C351" s="12" t="s">
        <v>1091</v>
      </c>
      <c r="D351" s="12" t="s">
        <v>344</v>
      </c>
      <c r="E351" s="12">
        <v>55.482349999999997</v>
      </c>
      <c r="F351" s="12" t="s">
        <v>1092</v>
      </c>
      <c r="G351" s="12" t="s">
        <v>1093</v>
      </c>
      <c r="H351" s="12" t="s">
        <v>246</v>
      </c>
      <c r="I351" s="12" t="s">
        <v>247</v>
      </c>
      <c r="J351" s="12" t="s">
        <v>248</v>
      </c>
      <c r="K351" s="12">
        <v>330000</v>
      </c>
      <c r="N351" s="12">
        <v>55.482349999999997</v>
      </c>
      <c r="O351" s="12" t="s">
        <v>249</v>
      </c>
      <c r="P351" s="12" t="s">
        <v>250</v>
      </c>
      <c r="Q351" s="12" t="s">
        <v>1094</v>
      </c>
      <c r="R351" s="12">
        <v>113498.9774478426</v>
      </c>
      <c r="S351" s="12">
        <v>113498.9774478426</v>
      </c>
      <c r="T351" s="12">
        <v>6297.1903199999997</v>
      </c>
      <c r="U351" s="12">
        <v>111.00688463421599</v>
      </c>
      <c r="V351" s="12">
        <v>111.00688463421599</v>
      </c>
      <c r="W351" s="12">
        <v>61.35</v>
      </c>
      <c r="X351" s="12">
        <v>61.35</v>
      </c>
      <c r="Y351" s="12" t="s">
        <v>256</v>
      </c>
      <c r="Z351" s="12" t="s">
        <v>257</v>
      </c>
      <c r="AA351" s="12" t="s">
        <v>258</v>
      </c>
      <c r="AB351" s="12">
        <v>200000</v>
      </c>
      <c r="AE351" s="12">
        <v>47.16</v>
      </c>
      <c r="AF351" s="12" t="s">
        <v>249</v>
      </c>
      <c r="AG351" s="12" t="s">
        <v>250</v>
      </c>
      <c r="AH351" s="12" t="s">
        <v>255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2">
        <v>0</v>
      </c>
    </row>
    <row r="352" spans="1:56" hidden="1" x14ac:dyDescent="0.25">
      <c r="A352" s="12" t="s">
        <v>240</v>
      </c>
      <c r="B352" s="12" t="s">
        <v>1095</v>
      </c>
      <c r="C352" s="12" t="s">
        <v>1096</v>
      </c>
      <c r="D352" s="12" t="s">
        <v>271</v>
      </c>
      <c r="E352" s="12">
        <v>360.85412000000002</v>
      </c>
      <c r="F352" s="12" t="s">
        <v>1097</v>
      </c>
      <c r="G352" s="12" t="s">
        <v>1098</v>
      </c>
      <c r="H352" s="12" t="s">
        <v>246</v>
      </c>
      <c r="I352" s="12" t="s">
        <v>247</v>
      </c>
      <c r="J352" s="12" t="s">
        <v>248</v>
      </c>
      <c r="K352" s="12">
        <v>330000</v>
      </c>
      <c r="N352" s="12">
        <v>360.85412000000002</v>
      </c>
      <c r="O352" s="12" t="s">
        <v>249</v>
      </c>
      <c r="P352" s="12" t="s">
        <v>250</v>
      </c>
      <c r="Q352" s="12" t="s">
        <v>1099</v>
      </c>
      <c r="R352" s="12">
        <v>51553.875570635217</v>
      </c>
      <c r="S352" s="12">
        <v>51553.875570635217</v>
      </c>
      <c r="T352" s="12">
        <v>18603.42828</v>
      </c>
      <c r="U352" s="12">
        <v>58.288479764465102</v>
      </c>
      <c r="V352" s="12">
        <v>58.288479764465102</v>
      </c>
      <c r="W352" s="12">
        <v>53.07</v>
      </c>
      <c r="X352" s="12">
        <v>53.07</v>
      </c>
      <c r="Y352" s="12" t="s">
        <v>252</v>
      </c>
      <c r="Z352" s="12" t="s">
        <v>253</v>
      </c>
      <c r="AA352" s="12" t="s">
        <v>254</v>
      </c>
      <c r="AB352" s="12">
        <v>130000</v>
      </c>
      <c r="AE352" s="12">
        <v>306.726</v>
      </c>
      <c r="AF352" s="12" t="s">
        <v>249</v>
      </c>
      <c r="AG352" s="12" t="s">
        <v>250</v>
      </c>
      <c r="AH352" s="12" t="s">
        <v>255</v>
      </c>
      <c r="AI352" s="12">
        <v>0</v>
      </c>
      <c r="AJ352" s="12">
        <v>0</v>
      </c>
      <c r="AK352" s="12">
        <v>0</v>
      </c>
      <c r="AL352" s="12">
        <v>0</v>
      </c>
      <c r="AM352" s="12">
        <v>0</v>
      </c>
      <c r="AN352" s="12">
        <v>0</v>
      </c>
      <c r="AO352" s="12" t="s">
        <v>256</v>
      </c>
      <c r="AP352" s="12" t="s">
        <v>257</v>
      </c>
      <c r="AQ352" s="12" t="s">
        <v>258</v>
      </c>
      <c r="AR352" s="12">
        <v>200000</v>
      </c>
      <c r="AU352" s="12">
        <v>46.008899999999997</v>
      </c>
      <c r="AV352" s="12" t="s">
        <v>249</v>
      </c>
      <c r="AW352" s="12" t="s">
        <v>250</v>
      </c>
      <c r="AX352" s="12" t="s">
        <v>255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</row>
    <row r="353" spans="1:56" hidden="1" x14ac:dyDescent="0.25">
      <c r="A353" s="12" t="s">
        <v>240</v>
      </c>
      <c r="B353" s="12" t="s">
        <v>1095</v>
      </c>
      <c r="C353" s="12" t="s">
        <v>1096</v>
      </c>
      <c r="D353" s="12" t="s">
        <v>271</v>
      </c>
      <c r="E353" s="12">
        <v>515.50588000000005</v>
      </c>
      <c r="F353" s="12" t="s">
        <v>1097</v>
      </c>
      <c r="G353" s="12" t="s">
        <v>1098</v>
      </c>
      <c r="H353" s="12" t="s">
        <v>246</v>
      </c>
      <c r="I353" s="12" t="s">
        <v>247</v>
      </c>
      <c r="J353" s="12" t="s">
        <v>248</v>
      </c>
      <c r="K353" s="12">
        <v>330000</v>
      </c>
      <c r="N353" s="12">
        <v>515.50588000000005</v>
      </c>
      <c r="O353" s="12" t="s">
        <v>249</v>
      </c>
      <c r="P353" s="12" t="s">
        <v>250</v>
      </c>
      <c r="Q353" s="12" t="s">
        <v>1099</v>
      </c>
      <c r="R353" s="12">
        <v>51553.875570635217</v>
      </c>
      <c r="S353" s="12">
        <v>51553.875570635217</v>
      </c>
      <c r="T353" s="12">
        <v>26576.326120000002</v>
      </c>
      <c r="U353" s="12">
        <v>58.288479764465102</v>
      </c>
      <c r="V353" s="12">
        <v>58.288479764465102</v>
      </c>
      <c r="W353" s="12">
        <v>53.07</v>
      </c>
      <c r="X353" s="12">
        <v>53.07</v>
      </c>
      <c r="Y353" s="12" t="s">
        <v>256</v>
      </c>
      <c r="Z353" s="12" t="s">
        <v>257</v>
      </c>
      <c r="AA353" s="12" t="s">
        <v>258</v>
      </c>
      <c r="AB353" s="12">
        <v>200000</v>
      </c>
      <c r="AE353" s="12">
        <v>438.18</v>
      </c>
      <c r="AF353" s="12" t="s">
        <v>249</v>
      </c>
      <c r="AG353" s="12" t="s">
        <v>250</v>
      </c>
      <c r="AH353" s="12" t="s">
        <v>255</v>
      </c>
      <c r="AI353" s="12">
        <v>0</v>
      </c>
      <c r="AJ353" s="12">
        <v>0</v>
      </c>
      <c r="AK353" s="12">
        <v>0</v>
      </c>
      <c r="AL353" s="12">
        <v>0</v>
      </c>
      <c r="AM353" s="12">
        <v>0</v>
      </c>
      <c r="AN353" s="12">
        <v>0</v>
      </c>
    </row>
    <row r="354" spans="1:56" hidden="1" x14ac:dyDescent="0.25">
      <c r="A354" s="12" t="s">
        <v>240</v>
      </c>
      <c r="B354" s="12" t="s">
        <v>113</v>
      </c>
      <c r="C354" s="12" t="s">
        <v>114</v>
      </c>
      <c r="D354" s="12" t="s">
        <v>316</v>
      </c>
      <c r="E354" s="12">
        <v>74.48</v>
      </c>
      <c r="F354" s="12" t="s">
        <v>1100</v>
      </c>
      <c r="G354" s="12" t="s">
        <v>1101</v>
      </c>
      <c r="H354" s="12" t="s">
        <v>246</v>
      </c>
      <c r="I354" s="12" t="s">
        <v>247</v>
      </c>
      <c r="J354" s="12" t="s">
        <v>248</v>
      </c>
      <c r="K354" s="12">
        <v>330000</v>
      </c>
      <c r="N354" s="12">
        <v>74.48</v>
      </c>
      <c r="O354" s="12" t="s">
        <v>249</v>
      </c>
      <c r="P354" s="12" t="s">
        <v>250</v>
      </c>
      <c r="Q354" s="12" t="s">
        <v>1102</v>
      </c>
      <c r="R354" s="12">
        <v>110803.15138400689</v>
      </c>
      <c r="S354" s="12">
        <v>110803.15138400689</v>
      </c>
      <c r="T354" s="12">
        <v>8252.6187100000006</v>
      </c>
      <c r="U354" s="12">
        <v>100.1040928123012</v>
      </c>
      <c r="V354" s="12">
        <v>100.1040928123012</v>
      </c>
      <c r="W354" s="12">
        <v>66.41</v>
      </c>
      <c r="X354" s="12">
        <v>66.41</v>
      </c>
      <c r="Y354" s="12" t="s">
        <v>252</v>
      </c>
      <c r="Z354" s="12" t="s">
        <v>253</v>
      </c>
      <c r="AA354" s="12" t="s">
        <v>254</v>
      </c>
      <c r="AB354" s="12">
        <v>130000</v>
      </c>
      <c r="AE354" s="12">
        <v>63.308</v>
      </c>
      <c r="AF354" s="12" t="s">
        <v>249</v>
      </c>
      <c r="AG354" s="12" t="s">
        <v>250</v>
      </c>
      <c r="AH354" s="12" t="s">
        <v>255</v>
      </c>
      <c r="AI354" s="12">
        <v>0</v>
      </c>
      <c r="AJ354" s="12">
        <v>0</v>
      </c>
      <c r="AK354" s="12">
        <v>0</v>
      </c>
      <c r="AL354" s="12">
        <v>0</v>
      </c>
      <c r="AM354" s="12">
        <v>0</v>
      </c>
      <c r="AN354" s="12">
        <v>0</v>
      </c>
      <c r="AO354" s="12" t="s">
        <v>256</v>
      </c>
      <c r="AP354" s="12" t="s">
        <v>257</v>
      </c>
      <c r="AQ354" s="12" t="s">
        <v>258</v>
      </c>
      <c r="AR354" s="12">
        <v>200000</v>
      </c>
      <c r="AU354" s="12">
        <v>9.4962</v>
      </c>
      <c r="AV354" s="12" t="s">
        <v>249</v>
      </c>
      <c r="AW354" s="12" t="s">
        <v>250</v>
      </c>
      <c r="AX354" s="12" t="s">
        <v>255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</row>
    <row r="355" spans="1:56" hidden="1" x14ac:dyDescent="0.25">
      <c r="A355" s="12" t="s">
        <v>240</v>
      </c>
      <c r="B355" s="12" t="s">
        <v>113</v>
      </c>
      <c r="C355" s="12" t="s">
        <v>114</v>
      </c>
      <c r="D355" s="12" t="s">
        <v>316</v>
      </c>
      <c r="E355" s="12">
        <v>106.4</v>
      </c>
      <c r="F355" s="12" t="s">
        <v>1100</v>
      </c>
      <c r="G355" s="12" t="s">
        <v>1101</v>
      </c>
      <c r="H355" s="12" t="s">
        <v>246</v>
      </c>
      <c r="I355" s="12" t="s">
        <v>247</v>
      </c>
      <c r="J355" s="12" t="s">
        <v>248</v>
      </c>
      <c r="K355" s="12">
        <v>330000</v>
      </c>
      <c r="N355" s="12">
        <v>106.4</v>
      </c>
      <c r="O355" s="12" t="s">
        <v>249</v>
      </c>
      <c r="P355" s="12" t="s">
        <v>250</v>
      </c>
      <c r="Q355" s="12" t="s">
        <v>1102</v>
      </c>
      <c r="R355" s="12">
        <v>110803.15138400689</v>
      </c>
      <c r="S355" s="12">
        <v>110803.15138400689</v>
      </c>
      <c r="T355" s="12">
        <v>11789.455309999999</v>
      </c>
      <c r="U355" s="12">
        <v>100.1040928123012</v>
      </c>
      <c r="V355" s="12">
        <v>100.1040928123012</v>
      </c>
      <c r="W355" s="12">
        <v>66.41</v>
      </c>
      <c r="X355" s="12">
        <v>66.41</v>
      </c>
      <c r="Y355" s="12" t="s">
        <v>256</v>
      </c>
      <c r="Z355" s="12" t="s">
        <v>257</v>
      </c>
      <c r="AA355" s="12" t="s">
        <v>258</v>
      </c>
      <c r="AB355" s="12">
        <v>200000</v>
      </c>
      <c r="AE355" s="12">
        <v>90.44</v>
      </c>
      <c r="AF355" s="12" t="s">
        <v>249</v>
      </c>
      <c r="AG355" s="12" t="s">
        <v>250</v>
      </c>
      <c r="AH355" s="12" t="s">
        <v>255</v>
      </c>
      <c r="AI355" s="12">
        <v>0</v>
      </c>
      <c r="AJ355" s="12">
        <v>0</v>
      </c>
      <c r="AK355" s="12">
        <v>0</v>
      </c>
      <c r="AL355" s="12">
        <v>0</v>
      </c>
      <c r="AM355" s="12">
        <v>0</v>
      </c>
      <c r="AN355" s="12">
        <v>0</v>
      </c>
    </row>
    <row r="356" spans="1:56" hidden="1" x14ac:dyDescent="0.25">
      <c r="A356" s="12" t="s">
        <v>240</v>
      </c>
      <c r="B356" s="12" t="s">
        <v>1103</v>
      </c>
      <c r="C356" s="12" t="s">
        <v>1104</v>
      </c>
      <c r="D356" s="12" t="s">
        <v>338</v>
      </c>
      <c r="E356" s="12">
        <v>70.152349999999998</v>
      </c>
      <c r="F356" s="12" t="s">
        <v>1105</v>
      </c>
      <c r="G356" s="12" t="s">
        <v>1106</v>
      </c>
      <c r="H356" s="12" t="s">
        <v>246</v>
      </c>
      <c r="I356" s="12" t="s">
        <v>247</v>
      </c>
      <c r="J356" s="12" t="s">
        <v>248</v>
      </c>
      <c r="K356" s="12">
        <v>330000</v>
      </c>
      <c r="N356" s="12">
        <v>70.152349999999998</v>
      </c>
      <c r="O356" s="12" t="s">
        <v>249</v>
      </c>
      <c r="P356" s="12" t="s">
        <v>250</v>
      </c>
      <c r="Q356" s="12" t="s">
        <v>1107</v>
      </c>
      <c r="R356" s="12">
        <v>192129.7600210433</v>
      </c>
      <c r="S356" s="12">
        <v>192129.7600210433</v>
      </c>
      <c r="T356" s="12">
        <v>13478.354729999999</v>
      </c>
      <c r="U356" s="12">
        <v>201.479114236752</v>
      </c>
      <c r="V356" s="12">
        <v>201.479114236752</v>
      </c>
      <c r="W356" s="12">
        <v>57.22</v>
      </c>
      <c r="X356" s="12">
        <v>57.22</v>
      </c>
      <c r="Y356" s="12" t="s">
        <v>252</v>
      </c>
      <c r="Z356" s="12" t="s">
        <v>253</v>
      </c>
      <c r="AA356" s="12" t="s">
        <v>254</v>
      </c>
      <c r="AB356" s="12">
        <v>130000</v>
      </c>
      <c r="AE356" s="12">
        <v>59.6295</v>
      </c>
      <c r="AF356" s="12" t="s">
        <v>249</v>
      </c>
      <c r="AG356" s="12" t="s">
        <v>250</v>
      </c>
      <c r="AH356" s="12" t="s">
        <v>255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2">
        <v>0</v>
      </c>
      <c r="AO356" s="12" t="s">
        <v>256</v>
      </c>
      <c r="AP356" s="12" t="s">
        <v>257</v>
      </c>
      <c r="AQ356" s="12" t="s">
        <v>258</v>
      </c>
      <c r="AR356" s="12">
        <v>200000</v>
      </c>
      <c r="AU356" s="12">
        <v>8.9444300000000005</v>
      </c>
      <c r="AV356" s="12" t="s">
        <v>249</v>
      </c>
      <c r="AW356" s="12" t="s">
        <v>250</v>
      </c>
      <c r="AX356" s="12" t="s">
        <v>255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</row>
    <row r="357" spans="1:56" hidden="1" x14ac:dyDescent="0.25">
      <c r="A357" s="12" t="s">
        <v>240</v>
      </c>
      <c r="B357" s="12" t="s">
        <v>1103</v>
      </c>
      <c r="C357" s="12" t="s">
        <v>1104</v>
      </c>
      <c r="D357" s="12" t="s">
        <v>338</v>
      </c>
      <c r="E357" s="12">
        <v>100.21765000000001</v>
      </c>
      <c r="F357" s="12" t="s">
        <v>1105</v>
      </c>
      <c r="G357" s="12" t="s">
        <v>1106</v>
      </c>
      <c r="H357" s="12" t="s">
        <v>246</v>
      </c>
      <c r="I357" s="12" t="s">
        <v>247</v>
      </c>
      <c r="J357" s="12" t="s">
        <v>248</v>
      </c>
      <c r="K357" s="12">
        <v>330000</v>
      </c>
      <c r="N357" s="12">
        <v>100.21765000000001</v>
      </c>
      <c r="O357" s="12" t="s">
        <v>249</v>
      </c>
      <c r="P357" s="12" t="s">
        <v>250</v>
      </c>
      <c r="Q357" s="12" t="s">
        <v>1107</v>
      </c>
      <c r="R357" s="12">
        <v>192129.7600210433</v>
      </c>
      <c r="S357" s="12">
        <v>192129.7600210433</v>
      </c>
      <c r="T357" s="12">
        <v>19254.79248</v>
      </c>
      <c r="U357" s="12">
        <v>201.479114236752</v>
      </c>
      <c r="V357" s="12">
        <v>201.479114236752</v>
      </c>
      <c r="W357" s="12">
        <v>57.22</v>
      </c>
      <c r="X357" s="12">
        <v>57.22</v>
      </c>
      <c r="Y357" s="12" t="s">
        <v>256</v>
      </c>
      <c r="Z357" s="12" t="s">
        <v>257</v>
      </c>
      <c r="AA357" s="12" t="s">
        <v>258</v>
      </c>
      <c r="AB357" s="12">
        <v>200000</v>
      </c>
      <c r="AE357" s="12">
        <v>85.185000000000002</v>
      </c>
      <c r="AF357" s="12" t="s">
        <v>249</v>
      </c>
      <c r="AG357" s="12" t="s">
        <v>250</v>
      </c>
      <c r="AH357" s="12" t="s">
        <v>255</v>
      </c>
      <c r="AI357" s="12">
        <v>0</v>
      </c>
      <c r="AJ357" s="12">
        <v>0</v>
      </c>
      <c r="AK357" s="12">
        <v>0</v>
      </c>
      <c r="AL357" s="12">
        <v>0</v>
      </c>
      <c r="AM357" s="12">
        <v>0</v>
      </c>
      <c r="AN357" s="12">
        <v>0</v>
      </c>
    </row>
    <row r="358" spans="1:56" hidden="1" x14ac:dyDescent="0.25">
      <c r="A358" s="12" t="s">
        <v>240</v>
      </c>
      <c r="B358" s="12" t="s">
        <v>1108</v>
      </c>
      <c r="C358" s="12" t="s">
        <v>1109</v>
      </c>
      <c r="D358" s="12" t="s">
        <v>277</v>
      </c>
      <c r="E358" s="12">
        <v>468.55941000000001</v>
      </c>
      <c r="F358" s="12" t="s">
        <v>1110</v>
      </c>
      <c r="G358" s="12" t="s">
        <v>1111</v>
      </c>
      <c r="H358" s="12" t="s">
        <v>246</v>
      </c>
      <c r="I358" s="12" t="s">
        <v>247</v>
      </c>
      <c r="J358" s="12" t="s">
        <v>248</v>
      </c>
      <c r="K358" s="12">
        <v>330000</v>
      </c>
      <c r="N358" s="12">
        <v>468.55941000000001</v>
      </c>
      <c r="O358" s="12" t="s">
        <v>249</v>
      </c>
      <c r="P358" s="12" t="s">
        <v>250</v>
      </c>
      <c r="Q358" s="12" t="s">
        <v>1112</v>
      </c>
      <c r="R358" s="12">
        <v>58776.251997178711</v>
      </c>
      <c r="S358" s="12">
        <v>58776.251997178711</v>
      </c>
      <c r="T358" s="12">
        <v>27540.16606</v>
      </c>
      <c r="U358" s="12">
        <v>57.937846824082449</v>
      </c>
      <c r="V358" s="12">
        <v>57.937846824082449</v>
      </c>
      <c r="W358" s="12">
        <v>60.87</v>
      </c>
      <c r="X358" s="12">
        <v>60.87</v>
      </c>
      <c r="Y358" s="12" t="s">
        <v>252</v>
      </c>
      <c r="Z358" s="12" t="s">
        <v>253</v>
      </c>
      <c r="AA358" s="12" t="s">
        <v>254</v>
      </c>
      <c r="AB358" s="12">
        <v>130000</v>
      </c>
      <c r="AE358" s="12">
        <v>398.27550000000002</v>
      </c>
      <c r="AF358" s="12" t="s">
        <v>249</v>
      </c>
      <c r="AG358" s="12" t="s">
        <v>250</v>
      </c>
      <c r="AH358" s="12" t="s">
        <v>255</v>
      </c>
      <c r="AI358" s="12">
        <v>0</v>
      </c>
      <c r="AJ358" s="12">
        <v>0</v>
      </c>
      <c r="AK358" s="12">
        <v>0</v>
      </c>
      <c r="AL358" s="12">
        <v>0</v>
      </c>
      <c r="AM358" s="12">
        <v>0</v>
      </c>
      <c r="AN358" s="12">
        <v>0</v>
      </c>
      <c r="AO358" s="12" t="s">
        <v>256</v>
      </c>
      <c r="AP358" s="12" t="s">
        <v>257</v>
      </c>
      <c r="AQ358" s="12" t="s">
        <v>258</v>
      </c>
      <c r="AR358" s="12">
        <v>200000</v>
      </c>
      <c r="AU358" s="12">
        <v>59.741329999999998</v>
      </c>
      <c r="AV358" s="12" t="s">
        <v>249</v>
      </c>
      <c r="AW358" s="12" t="s">
        <v>250</v>
      </c>
      <c r="AX358" s="12" t="s">
        <v>255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</row>
    <row r="359" spans="1:56" hidden="1" x14ac:dyDescent="0.25">
      <c r="A359" s="12" t="s">
        <v>240</v>
      </c>
      <c r="B359" s="12" t="s">
        <v>1108</v>
      </c>
      <c r="C359" s="12" t="s">
        <v>1109</v>
      </c>
      <c r="D359" s="12" t="s">
        <v>277</v>
      </c>
      <c r="E359" s="12">
        <v>669.37058999999999</v>
      </c>
      <c r="F359" s="12" t="s">
        <v>1110</v>
      </c>
      <c r="G359" s="12" t="s">
        <v>1111</v>
      </c>
      <c r="H359" s="12" t="s">
        <v>246</v>
      </c>
      <c r="I359" s="12" t="s">
        <v>247</v>
      </c>
      <c r="J359" s="12" t="s">
        <v>248</v>
      </c>
      <c r="K359" s="12">
        <v>330000</v>
      </c>
      <c r="N359" s="12">
        <v>669.37058999999999</v>
      </c>
      <c r="O359" s="12" t="s">
        <v>249</v>
      </c>
      <c r="P359" s="12" t="s">
        <v>250</v>
      </c>
      <c r="Q359" s="12" t="s">
        <v>1112</v>
      </c>
      <c r="R359" s="12">
        <v>58776.251997178711</v>
      </c>
      <c r="S359" s="12">
        <v>58776.251997178711</v>
      </c>
      <c r="T359" s="12">
        <v>39343.094380000002</v>
      </c>
      <c r="U359" s="12">
        <v>57.937846824082449</v>
      </c>
      <c r="V359" s="12">
        <v>57.937846824082449</v>
      </c>
      <c r="W359" s="12">
        <v>60.87</v>
      </c>
      <c r="X359" s="12">
        <v>60.87</v>
      </c>
      <c r="Y359" s="12" t="s">
        <v>256</v>
      </c>
      <c r="Z359" s="12" t="s">
        <v>257</v>
      </c>
      <c r="AA359" s="12" t="s">
        <v>258</v>
      </c>
      <c r="AB359" s="12">
        <v>200000</v>
      </c>
      <c r="AE359" s="12">
        <v>568.96500000000003</v>
      </c>
      <c r="AF359" s="12" t="s">
        <v>249</v>
      </c>
      <c r="AG359" s="12" t="s">
        <v>250</v>
      </c>
      <c r="AH359" s="12" t="s">
        <v>255</v>
      </c>
      <c r="AI359" s="12">
        <v>0</v>
      </c>
      <c r="AJ359" s="12">
        <v>0</v>
      </c>
      <c r="AK359" s="12">
        <v>0</v>
      </c>
      <c r="AL359" s="12">
        <v>0</v>
      </c>
      <c r="AM359" s="12">
        <v>0</v>
      </c>
      <c r="AN359" s="12">
        <v>0</v>
      </c>
    </row>
    <row r="360" spans="1:56" hidden="1" x14ac:dyDescent="0.25">
      <c r="A360" s="12" t="s">
        <v>240</v>
      </c>
      <c r="B360" s="12" t="s">
        <v>153</v>
      </c>
      <c r="C360" s="12" t="s">
        <v>154</v>
      </c>
      <c r="D360" s="12" t="s">
        <v>265</v>
      </c>
      <c r="E360" s="12">
        <v>56.317059999999998</v>
      </c>
      <c r="F360" s="12" t="s">
        <v>1113</v>
      </c>
      <c r="G360" s="12" t="s">
        <v>1114</v>
      </c>
      <c r="H360" s="12" t="s">
        <v>246</v>
      </c>
      <c r="I360" s="12" t="s">
        <v>247</v>
      </c>
      <c r="J360" s="12" t="s">
        <v>248</v>
      </c>
      <c r="K360" s="12">
        <v>330000</v>
      </c>
      <c r="N360" s="12">
        <v>56.317059999999998</v>
      </c>
      <c r="O360" s="12" t="s">
        <v>249</v>
      </c>
      <c r="P360" s="12" t="s">
        <v>250</v>
      </c>
      <c r="Q360" s="12" t="s">
        <v>1115</v>
      </c>
      <c r="R360" s="12">
        <v>97182.135736986733</v>
      </c>
      <c r="S360" s="12">
        <v>97182.135736986733</v>
      </c>
      <c r="T360" s="12">
        <v>5473.0120500000003</v>
      </c>
      <c r="U360" s="12">
        <v>96.719679983247616</v>
      </c>
      <c r="V360" s="12">
        <v>96.719679983247616</v>
      </c>
      <c r="W360" s="12">
        <v>60.29</v>
      </c>
      <c r="X360" s="12">
        <v>60.29</v>
      </c>
      <c r="Y360" s="12" t="s">
        <v>252</v>
      </c>
      <c r="Z360" s="12" t="s">
        <v>253</v>
      </c>
      <c r="AA360" s="12" t="s">
        <v>254</v>
      </c>
      <c r="AB360" s="12">
        <v>130000</v>
      </c>
      <c r="AE360" s="12">
        <v>47.869500000000002</v>
      </c>
      <c r="AF360" s="12" t="s">
        <v>249</v>
      </c>
      <c r="AG360" s="12" t="s">
        <v>250</v>
      </c>
      <c r="AH360" s="12" t="s">
        <v>255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2">
        <v>0</v>
      </c>
      <c r="AO360" s="12" t="s">
        <v>256</v>
      </c>
      <c r="AP360" s="12" t="s">
        <v>257</v>
      </c>
      <c r="AQ360" s="12" t="s">
        <v>258</v>
      </c>
      <c r="AR360" s="12">
        <v>200000</v>
      </c>
      <c r="AU360" s="12">
        <v>7.1804300000000003</v>
      </c>
      <c r="AV360" s="12" t="s">
        <v>249</v>
      </c>
      <c r="AW360" s="12" t="s">
        <v>250</v>
      </c>
      <c r="AX360" s="12" t="s">
        <v>255</v>
      </c>
      <c r="AY360" s="12">
        <v>0</v>
      </c>
      <c r="AZ360" s="12">
        <v>0</v>
      </c>
      <c r="BA360" s="12">
        <v>0</v>
      </c>
      <c r="BB360" s="12">
        <v>0</v>
      </c>
      <c r="BC360" s="12">
        <v>0</v>
      </c>
      <c r="BD360" s="12">
        <v>0</v>
      </c>
    </row>
    <row r="361" spans="1:56" hidden="1" x14ac:dyDescent="0.25">
      <c r="A361" s="12" t="s">
        <v>240</v>
      </c>
      <c r="B361" s="12" t="s">
        <v>153</v>
      </c>
      <c r="C361" s="12" t="s">
        <v>154</v>
      </c>
      <c r="D361" s="12" t="s">
        <v>265</v>
      </c>
      <c r="E361" s="12">
        <v>80.452939999999998</v>
      </c>
      <c r="F361" s="12" t="s">
        <v>1113</v>
      </c>
      <c r="G361" s="12" t="s">
        <v>1114</v>
      </c>
      <c r="H361" s="12" t="s">
        <v>246</v>
      </c>
      <c r="I361" s="12" t="s">
        <v>247</v>
      </c>
      <c r="J361" s="12" t="s">
        <v>248</v>
      </c>
      <c r="K361" s="12">
        <v>330000</v>
      </c>
      <c r="N361" s="12">
        <v>80.452939999999998</v>
      </c>
      <c r="O361" s="12" t="s">
        <v>249</v>
      </c>
      <c r="P361" s="12" t="s">
        <v>250</v>
      </c>
      <c r="Q361" s="12" t="s">
        <v>1115</v>
      </c>
      <c r="R361" s="12">
        <v>97182.135736986733</v>
      </c>
      <c r="S361" s="12">
        <v>97182.135736986733</v>
      </c>
      <c r="T361" s="12">
        <v>7818.5886499999997</v>
      </c>
      <c r="U361" s="12">
        <v>96.719679983247616</v>
      </c>
      <c r="V361" s="12">
        <v>96.719679983247616</v>
      </c>
      <c r="W361" s="12">
        <v>60.29</v>
      </c>
      <c r="X361" s="12">
        <v>60.29</v>
      </c>
      <c r="Y361" s="12" t="s">
        <v>256</v>
      </c>
      <c r="Z361" s="12" t="s">
        <v>257</v>
      </c>
      <c r="AA361" s="12" t="s">
        <v>258</v>
      </c>
      <c r="AB361" s="12">
        <v>200000</v>
      </c>
      <c r="AE361" s="12">
        <v>68.385000000000005</v>
      </c>
      <c r="AF361" s="12" t="s">
        <v>249</v>
      </c>
      <c r="AG361" s="12" t="s">
        <v>250</v>
      </c>
      <c r="AH361" s="12" t="s">
        <v>255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2">
        <v>0</v>
      </c>
    </row>
    <row r="362" spans="1:56" hidden="1" x14ac:dyDescent="0.25">
      <c r="A362" s="12" t="s">
        <v>240</v>
      </c>
      <c r="B362" s="12" t="s">
        <v>1116</v>
      </c>
      <c r="C362" s="12" t="s">
        <v>1117</v>
      </c>
      <c r="D362" s="12" t="s">
        <v>271</v>
      </c>
      <c r="E362" s="12">
        <v>337.64706000000001</v>
      </c>
      <c r="F362" s="12" t="s">
        <v>1118</v>
      </c>
      <c r="G362" s="12" t="s">
        <v>1119</v>
      </c>
      <c r="H362" s="12" t="s">
        <v>246</v>
      </c>
      <c r="I362" s="12" t="s">
        <v>247</v>
      </c>
      <c r="J362" s="12" t="s">
        <v>248</v>
      </c>
      <c r="K362" s="12">
        <v>330000</v>
      </c>
      <c r="N362" s="12">
        <v>337.64706000000001</v>
      </c>
      <c r="O362" s="12" t="s">
        <v>249</v>
      </c>
      <c r="P362" s="12" t="s">
        <v>250</v>
      </c>
      <c r="Q362" s="12" t="s">
        <v>1120</v>
      </c>
      <c r="R362" s="12">
        <v>51981.590486840367</v>
      </c>
      <c r="S362" s="12">
        <v>51981.590486840367</v>
      </c>
      <c r="T362" s="12">
        <v>17551.431140000001</v>
      </c>
      <c r="U362" s="12">
        <v>73.599164040641625</v>
      </c>
      <c r="V362" s="12">
        <v>73.599164040641625</v>
      </c>
      <c r="W362" s="12">
        <v>42.38</v>
      </c>
      <c r="X362" s="12">
        <v>42.38</v>
      </c>
      <c r="Y362" s="12" t="s">
        <v>252</v>
      </c>
      <c r="Z362" s="12" t="s">
        <v>253</v>
      </c>
      <c r="AA362" s="12" t="s">
        <v>254</v>
      </c>
      <c r="AB362" s="12">
        <v>130000</v>
      </c>
      <c r="AE362" s="12">
        <v>287</v>
      </c>
      <c r="AF362" s="12" t="s">
        <v>249</v>
      </c>
      <c r="AG362" s="12" t="s">
        <v>250</v>
      </c>
      <c r="AH362" s="12" t="s">
        <v>255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2">
        <v>0</v>
      </c>
      <c r="AO362" s="12" t="s">
        <v>256</v>
      </c>
      <c r="AP362" s="12" t="s">
        <v>257</v>
      </c>
      <c r="AQ362" s="12" t="s">
        <v>258</v>
      </c>
      <c r="AR362" s="12">
        <v>200000</v>
      </c>
      <c r="AU362" s="12">
        <v>43.05</v>
      </c>
      <c r="AV362" s="12" t="s">
        <v>249</v>
      </c>
      <c r="AW362" s="12" t="s">
        <v>250</v>
      </c>
      <c r="AX362" s="12" t="s">
        <v>255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</row>
    <row r="363" spans="1:56" hidden="1" x14ac:dyDescent="0.25">
      <c r="A363" s="12" t="s">
        <v>240</v>
      </c>
      <c r="B363" s="12" t="s">
        <v>1116</v>
      </c>
      <c r="C363" s="12" t="s">
        <v>1117</v>
      </c>
      <c r="D363" s="12" t="s">
        <v>271</v>
      </c>
      <c r="E363" s="12">
        <v>482.35293999999999</v>
      </c>
      <c r="F363" s="12" t="s">
        <v>1118</v>
      </c>
      <c r="G363" s="12" t="s">
        <v>1119</v>
      </c>
      <c r="H363" s="12" t="s">
        <v>246</v>
      </c>
      <c r="I363" s="12" t="s">
        <v>247</v>
      </c>
      <c r="J363" s="12" t="s">
        <v>248</v>
      </c>
      <c r="K363" s="12">
        <v>330000</v>
      </c>
      <c r="N363" s="12">
        <v>482.35293999999999</v>
      </c>
      <c r="O363" s="12" t="s">
        <v>249</v>
      </c>
      <c r="P363" s="12" t="s">
        <v>250</v>
      </c>
      <c r="Q363" s="12" t="s">
        <v>1120</v>
      </c>
      <c r="R363" s="12">
        <v>51981.590486840367</v>
      </c>
      <c r="S363" s="12">
        <v>51981.590486840367</v>
      </c>
      <c r="T363" s="12">
        <v>25073.47306</v>
      </c>
      <c r="U363" s="12">
        <v>73.599164040641625</v>
      </c>
      <c r="V363" s="12">
        <v>73.599164040641625</v>
      </c>
      <c r="W363" s="12">
        <v>42.38</v>
      </c>
      <c r="X363" s="12">
        <v>42.38</v>
      </c>
      <c r="Y363" s="12" t="s">
        <v>256</v>
      </c>
      <c r="Z363" s="12" t="s">
        <v>257</v>
      </c>
      <c r="AA363" s="12" t="s">
        <v>258</v>
      </c>
      <c r="AB363" s="12">
        <v>200000</v>
      </c>
      <c r="AE363" s="12">
        <v>410</v>
      </c>
      <c r="AF363" s="12" t="s">
        <v>249</v>
      </c>
      <c r="AG363" s="12" t="s">
        <v>250</v>
      </c>
      <c r="AH363" s="12" t="s">
        <v>255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2">
        <v>0</v>
      </c>
    </row>
    <row r="364" spans="1:56" hidden="1" x14ac:dyDescent="0.25">
      <c r="A364" s="12" t="s">
        <v>240</v>
      </c>
      <c r="B364" s="12" t="s">
        <v>1121</v>
      </c>
      <c r="C364" s="12" t="s">
        <v>1122</v>
      </c>
      <c r="D364" s="12" t="s">
        <v>366</v>
      </c>
      <c r="E364" s="12">
        <v>44.297649999999997</v>
      </c>
      <c r="F364" s="12" t="s">
        <v>1123</v>
      </c>
      <c r="G364" s="12" t="s">
        <v>1124</v>
      </c>
      <c r="H364" s="12" t="s">
        <v>246</v>
      </c>
      <c r="I364" s="12" t="s">
        <v>247</v>
      </c>
      <c r="J364" s="12" t="s">
        <v>248</v>
      </c>
      <c r="K364" s="12">
        <v>330000</v>
      </c>
      <c r="N364" s="12">
        <v>44.297649999999997</v>
      </c>
      <c r="O364" s="12" t="s">
        <v>249</v>
      </c>
      <c r="P364" s="12" t="s">
        <v>250</v>
      </c>
      <c r="Q364" s="12" t="s">
        <v>1125</v>
      </c>
      <c r="R364" s="12">
        <v>182686.43971069291</v>
      </c>
      <c r="S364" s="12">
        <v>182686.43971069291</v>
      </c>
      <c r="T364" s="12">
        <v>8092.5794299999998</v>
      </c>
      <c r="U364" s="12">
        <v>177.2869080298687</v>
      </c>
      <c r="V364" s="12">
        <v>177.2869080298687</v>
      </c>
      <c r="W364" s="12">
        <v>61.83</v>
      </c>
      <c r="X364" s="12">
        <v>61.83</v>
      </c>
      <c r="Y364" s="12" t="s">
        <v>252</v>
      </c>
      <c r="Z364" s="12" t="s">
        <v>253</v>
      </c>
      <c r="AA364" s="12" t="s">
        <v>254</v>
      </c>
      <c r="AB364" s="12">
        <v>130000</v>
      </c>
      <c r="AE364" s="12">
        <v>37.652999999999999</v>
      </c>
      <c r="AF364" s="12" t="s">
        <v>249</v>
      </c>
      <c r="AG364" s="12" t="s">
        <v>250</v>
      </c>
      <c r="AH364" s="12" t="s">
        <v>255</v>
      </c>
      <c r="AI364" s="12">
        <v>0</v>
      </c>
      <c r="AJ364" s="12">
        <v>0</v>
      </c>
      <c r="AK364" s="12">
        <v>0</v>
      </c>
      <c r="AL364" s="12">
        <v>0</v>
      </c>
      <c r="AM364" s="12">
        <v>0</v>
      </c>
      <c r="AN364" s="12">
        <v>0</v>
      </c>
      <c r="AO364" s="12" t="s">
        <v>256</v>
      </c>
      <c r="AP364" s="12" t="s">
        <v>257</v>
      </c>
      <c r="AQ364" s="12" t="s">
        <v>258</v>
      </c>
      <c r="AR364" s="12">
        <v>200000</v>
      </c>
      <c r="AU364" s="12">
        <v>5.6479499999999998</v>
      </c>
      <c r="AV364" s="12" t="s">
        <v>249</v>
      </c>
      <c r="AW364" s="12" t="s">
        <v>250</v>
      </c>
      <c r="AX364" s="12" t="s">
        <v>255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</row>
    <row r="365" spans="1:56" hidden="1" x14ac:dyDescent="0.25">
      <c r="A365" s="12" t="s">
        <v>240</v>
      </c>
      <c r="B365" s="12" t="s">
        <v>1121</v>
      </c>
      <c r="C365" s="12" t="s">
        <v>1122</v>
      </c>
      <c r="D365" s="12" t="s">
        <v>366</v>
      </c>
      <c r="E365" s="12">
        <v>63.282350000000001</v>
      </c>
      <c r="F365" s="12" t="s">
        <v>1123</v>
      </c>
      <c r="G365" s="12" t="s">
        <v>1124</v>
      </c>
      <c r="H365" s="12" t="s">
        <v>246</v>
      </c>
      <c r="I365" s="12" t="s">
        <v>247</v>
      </c>
      <c r="J365" s="12" t="s">
        <v>248</v>
      </c>
      <c r="K365" s="12">
        <v>330000</v>
      </c>
      <c r="N365" s="12">
        <v>63.282350000000001</v>
      </c>
      <c r="O365" s="12" t="s">
        <v>249</v>
      </c>
      <c r="P365" s="12" t="s">
        <v>250</v>
      </c>
      <c r="Q365" s="12" t="s">
        <v>1125</v>
      </c>
      <c r="R365" s="12">
        <v>182686.43971069291</v>
      </c>
      <c r="S365" s="12">
        <v>182686.43971069291</v>
      </c>
      <c r="T365" s="12">
        <v>11560.82775</v>
      </c>
      <c r="U365" s="12">
        <v>177.2869080298687</v>
      </c>
      <c r="V365" s="12">
        <v>177.2869080298687</v>
      </c>
      <c r="W365" s="12">
        <v>61.83</v>
      </c>
      <c r="X365" s="12">
        <v>61.83</v>
      </c>
      <c r="Y365" s="12" t="s">
        <v>256</v>
      </c>
      <c r="Z365" s="12" t="s">
        <v>257</v>
      </c>
      <c r="AA365" s="12" t="s">
        <v>258</v>
      </c>
      <c r="AB365" s="12">
        <v>200000</v>
      </c>
      <c r="AE365" s="12">
        <v>53.79</v>
      </c>
      <c r="AF365" s="12" t="s">
        <v>249</v>
      </c>
      <c r="AG365" s="12" t="s">
        <v>250</v>
      </c>
      <c r="AH365" s="12" t="s">
        <v>255</v>
      </c>
      <c r="AI365" s="12">
        <v>0</v>
      </c>
      <c r="AJ365" s="12">
        <v>0</v>
      </c>
      <c r="AK365" s="12">
        <v>0</v>
      </c>
      <c r="AL365" s="12">
        <v>0</v>
      </c>
      <c r="AM365" s="12">
        <v>0</v>
      </c>
      <c r="AN365" s="12">
        <v>0</v>
      </c>
    </row>
    <row r="366" spans="1:56" hidden="1" x14ac:dyDescent="0.25">
      <c r="A366" s="12" t="s">
        <v>240</v>
      </c>
      <c r="B366" s="12" t="s">
        <v>1126</v>
      </c>
      <c r="C366" s="12" t="s">
        <v>1127</v>
      </c>
      <c r="D366" s="12" t="s">
        <v>523</v>
      </c>
      <c r="E366" s="12">
        <v>68.900589999999994</v>
      </c>
      <c r="F366" s="12" t="s">
        <v>1128</v>
      </c>
      <c r="G366" s="12" t="s">
        <v>1129</v>
      </c>
      <c r="H366" s="12" t="s">
        <v>246</v>
      </c>
      <c r="I366" s="12" t="s">
        <v>247</v>
      </c>
      <c r="J366" s="12" t="s">
        <v>248</v>
      </c>
      <c r="K366" s="12">
        <v>330000</v>
      </c>
      <c r="N366" s="12">
        <v>68.900589999999994</v>
      </c>
      <c r="O366" s="12" t="s">
        <v>249</v>
      </c>
      <c r="P366" s="12" t="s">
        <v>250</v>
      </c>
      <c r="Q366" s="12" t="s">
        <v>1130</v>
      </c>
      <c r="R366" s="12">
        <v>127422.1489652734</v>
      </c>
      <c r="S366" s="12">
        <v>127422.1489652734</v>
      </c>
      <c r="T366" s="12">
        <v>8779.4610200000006</v>
      </c>
      <c r="U366" s="12">
        <v>142.08364090606571</v>
      </c>
      <c r="V366" s="12">
        <v>142.08364090606571</v>
      </c>
      <c r="W366" s="12">
        <v>53.81</v>
      </c>
      <c r="X366" s="12">
        <v>53.81</v>
      </c>
      <c r="Y366" s="12" t="s">
        <v>252</v>
      </c>
      <c r="Z366" s="12" t="s">
        <v>253</v>
      </c>
      <c r="AA366" s="12" t="s">
        <v>254</v>
      </c>
      <c r="AB366" s="12">
        <v>130000</v>
      </c>
      <c r="AE366" s="12">
        <v>58.5655</v>
      </c>
      <c r="AF366" s="12" t="s">
        <v>249</v>
      </c>
      <c r="AG366" s="12" t="s">
        <v>250</v>
      </c>
      <c r="AH366" s="12" t="s">
        <v>255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2">
        <v>0</v>
      </c>
      <c r="AO366" s="12" t="s">
        <v>256</v>
      </c>
      <c r="AP366" s="12" t="s">
        <v>257</v>
      </c>
      <c r="AQ366" s="12" t="s">
        <v>258</v>
      </c>
      <c r="AR366" s="12">
        <v>200000</v>
      </c>
      <c r="AU366" s="12">
        <v>8.7848299999999995</v>
      </c>
      <c r="AV366" s="12" t="s">
        <v>249</v>
      </c>
      <c r="AW366" s="12" t="s">
        <v>250</v>
      </c>
      <c r="AX366" s="12" t="s">
        <v>255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</row>
    <row r="367" spans="1:56" hidden="1" x14ac:dyDescent="0.25">
      <c r="A367" s="12" t="s">
        <v>240</v>
      </c>
      <c r="B367" s="12" t="s">
        <v>1126</v>
      </c>
      <c r="C367" s="12" t="s">
        <v>1127</v>
      </c>
      <c r="D367" s="12" t="s">
        <v>523</v>
      </c>
      <c r="E367" s="12">
        <v>98.429410000000004</v>
      </c>
      <c r="F367" s="12" t="s">
        <v>1128</v>
      </c>
      <c r="G367" s="12" t="s">
        <v>1129</v>
      </c>
      <c r="H367" s="12" t="s">
        <v>246</v>
      </c>
      <c r="I367" s="12" t="s">
        <v>247</v>
      </c>
      <c r="J367" s="12" t="s">
        <v>248</v>
      </c>
      <c r="K367" s="12">
        <v>330000</v>
      </c>
      <c r="N367" s="12">
        <v>98.429410000000004</v>
      </c>
      <c r="O367" s="12" t="s">
        <v>249</v>
      </c>
      <c r="P367" s="12" t="s">
        <v>250</v>
      </c>
      <c r="Q367" s="12" t="s">
        <v>1130</v>
      </c>
      <c r="R367" s="12">
        <v>127422.1489652734</v>
      </c>
      <c r="S367" s="12">
        <v>127422.1489652734</v>
      </c>
      <c r="T367" s="12">
        <v>12542.087170000001</v>
      </c>
      <c r="U367" s="12">
        <v>142.08364090606571</v>
      </c>
      <c r="V367" s="12">
        <v>142.08364090606571</v>
      </c>
      <c r="W367" s="12">
        <v>53.81</v>
      </c>
      <c r="X367" s="12">
        <v>53.81</v>
      </c>
      <c r="Y367" s="12" t="s">
        <v>256</v>
      </c>
      <c r="Z367" s="12" t="s">
        <v>257</v>
      </c>
      <c r="AA367" s="12" t="s">
        <v>258</v>
      </c>
      <c r="AB367" s="12">
        <v>200000</v>
      </c>
      <c r="AE367" s="12">
        <v>83.665000000000006</v>
      </c>
      <c r="AF367" s="12" t="s">
        <v>249</v>
      </c>
      <c r="AG367" s="12" t="s">
        <v>250</v>
      </c>
      <c r="AH367" s="12" t="s">
        <v>255</v>
      </c>
      <c r="AI367" s="12">
        <v>0</v>
      </c>
      <c r="AJ367" s="12">
        <v>0</v>
      </c>
      <c r="AK367" s="12">
        <v>0</v>
      </c>
      <c r="AL367" s="12">
        <v>0</v>
      </c>
      <c r="AM367" s="12">
        <v>0</v>
      </c>
      <c r="AN367" s="12">
        <v>0</v>
      </c>
    </row>
    <row r="368" spans="1:56" hidden="1" x14ac:dyDescent="0.25">
      <c r="A368" s="12" t="s">
        <v>240</v>
      </c>
      <c r="B368" s="12" t="s">
        <v>1131</v>
      </c>
      <c r="C368" s="12" t="s">
        <v>1132</v>
      </c>
      <c r="D368" s="12" t="s">
        <v>621</v>
      </c>
      <c r="E368" s="12">
        <v>102.25765</v>
      </c>
      <c r="F368" s="12" t="s">
        <v>1133</v>
      </c>
      <c r="G368" s="12" t="s">
        <v>1134</v>
      </c>
      <c r="H368" s="12" t="s">
        <v>246</v>
      </c>
      <c r="I368" s="12" t="s">
        <v>247</v>
      </c>
      <c r="J368" s="12" t="s">
        <v>248</v>
      </c>
      <c r="K368" s="12">
        <v>330000</v>
      </c>
      <c r="N368" s="12">
        <v>102.25765</v>
      </c>
      <c r="O368" s="12" t="s">
        <v>249</v>
      </c>
      <c r="P368" s="12" t="s">
        <v>250</v>
      </c>
      <c r="Q368" s="12" t="s">
        <v>1135</v>
      </c>
      <c r="R368" s="12">
        <v>103936.0739941052</v>
      </c>
      <c r="S368" s="12">
        <v>103936.0739941052</v>
      </c>
      <c r="T368" s="12">
        <v>10628.25837</v>
      </c>
      <c r="U368" s="12">
        <v>102.72727532050359</v>
      </c>
      <c r="V368" s="12">
        <v>102.72727532050359</v>
      </c>
      <c r="W368" s="12">
        <v>60.71</v>
      </c>
      <c r="X368" s="12">
        <v>60.71</v>
      </c>
      <c r="Y368" s="12" t="s">
        <v>252</v>
      </c>
      <c r="Z368" s="12" t="s">
        <v>253</v>
      </c>
      <c r="AA368" s="12" t="s">
        <v>254</v>
      </c>
      <c r="AB368" s="12">
        <v>130000</v>
      </c>
      <c r="AE368" s="12">
        <v>86.918999999999997</v>
      </c>
      <c r="AF368" s="12" t="s">
        <v>249</v>
      </c>
      <c r="AG368" s="12" t="s">
        <v>250</v>
      </c>
      <c r="AH368" s="12" t="s">
        <v>255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2">
        <v>0</v>
      </c>
      <c r="AO368" s="12" t="s">
        <v>256</v>
      </c>
      <c r="AP368" s="12" t="s">
        <v>257</v>
      </c>
      <c r="AQ368" s="12" t="s">
        <v>258</v>
      </c>
      <c r="AR368" s="12">
        <v>200000</v>
      </c>
      <c r="AU368" s="12">
        <v>13.037850000000001</v>
      </c>
      <c r="AV368" s="12" t="s">
        <v>249</v>
      </c>
      <c r="AW368" s="12" t="s">
        <v>250</v>
      </c>
      <c r="AX368" s="12" t="s">
        <v>255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</row>
    <row r="369" spans="1:56" hidden="1" x14ac:dyDescent="0.25">
      <c r="A369" s="12" t="s">
        <v>240</v>
      </c>
      <c r="B369" s="12" t="s">
        <v>1131</v>
      </c>
      <c r="C369" s="12" t="s">
        <v>1132</v>
      </c>
      <c r="D369" s="12" t="s">
        <v>621</v>
      </c>
      <c r="E369" s="12">
        <v>146.08234999999999</v>
      </c>
      <c r="F369" s="12" t="s">
        <v>1133</v>
      </c>
      <c r="G369" s="12" t="s">
        <v>1134</v>
      </c>
      <c r="H369" s="12" t="s">
        <v>246</v>
      </c>
      <c r="I369" s="12" t="s">
        <v>247</v>
      </c>
      <c r="J369" s="12" t="s">
        <v>248</v>
      </c>
      <c r="K369" s="12">
        <v>330000</v>
      </c>
      <c r="N369" s="12">
        <v>146.08234999999999</v>
      </c>
      <c r="O369" s="12" t="s">
        <v>249</v>
      </c>
      <c r="P369" s="12" t="s">
        <v>250</v>
      </c>
      <c r="Q369" s="12" t="s">
        <v>1135</v>
      </c>
      <c r="R369" s="12">
        <v>103936.0739941052</v>
      </c>
      <c r="S369" s="12">
        <v>103936.0739941052</v>
      </c>
      <c r="T369" s="12">
        <v>15183.22625</v>
      </c>
      <c r="U369" s="12">
        <v>102.72727532050359</v>
      </c>
      <c r="V369" s="12">
        <v>102.72727532050359</v>
      </c>
      <c r="W369" s="12">
        <v>60.71</v>
      </c>
      <c r="X369" s="12">
        <v>60.71</v>
      </c>
      <c r="Y369" s="12" t="s">
        <v>256</v>
      </c>
      <c r="Z369" s="12" t="s">
        <v>257</v>
      </c>
      <c r="AA369" s="12" t="s">
        <v>258</v>
      </c>
      <c r="AB369" s="12">
        <v>200000</v>
      </c>
      <c r="AE369" s="12">
        <v>124.17</v>
      </c>
      <c r="AF369" s="12" t="s">
        <v>249</v>
      </c>
      <c r="AG369" s="12" t="s">
        <v>250</v>
      </c>
      <c r="AH369" s="12" t="s">
        <v>255</v>
      </c>
      <c r="AI369" s="12">
        <v>0</v>
      </c>
      <c r="AJ369" s="12">
        <v>0</v>
      </c>
      <c r="AK369" s="12">
        <v>0</v>
      </c>
      <c r="AL369" s="12">
        <v>0</v>
      </c>
      <c r="AM369" s="12">
        <v>0</v>
      </c>
      <c r="AN369" s="12">
        <v>0</v>
      </c>
    </row>
    <row r="370" spans="1:56" hidden="1" x14ac:dyDescent="0.25">
      <c r="A370" s="12" t="s">
        <v>240</v>
      </c>
      <c r="B370" s="12" t="s">
        <v>1136</v>
      </c>
      <c r="C370" s="12" t="s">
        <v>1137</v>
      </c>
      <c r="D370" s="12" t="s">
        <v>338</v>
      </c>
      <c r="E370" s="12">
        <v>39.541759999999996</v>
      </c>
      <c r="F370" s="12" t="s">
        <v>1138</v>
      </c>
      <c r="G370" s="12" t="s">
        <v>1139</v>
      </c>
      <c r="H370" s="12" t="s">
        <v>246</v>
      </c>
      <c r="I370" s="12" t="s">
        <v>247</v>
      </c>
      <c r="J370" s="12" t="s">
        <v>248</v>
      </c>
      <c r="K370" s="12">
        <v>330000</v>
      </c>
      <c r="N370" s="12">
        <v>39.541759999999996</v>
      </c>
      <c r="O370" s="12" t="s">
        <v>249</v>
      </c>
      <c r="P370" s="12" t="s">
        <v>250</v>
      </c>
      <c r="Q370" s="12" t="s">
        <v>1140</v>
      </c>
      <c r="R370" s="12">
        <v>198425.379312951</v>
      </c>
      <c r="S370" s="12">
        <v>198425.379312951</v>
      </c>
      <c r="T370" s="12">
        <v>7846.0896599999996</v>
      </c>
      <c r="U370" s="12">
        <v>207.9821077444555</v>
      </c>
      <c r="V370" s="12">
        <v>207.9821077444555</v>
      </c>
      <c r="W370" s="12">
        <v>57.24</v>
      </c>
      <c r="X370" s="12">
        <v>57.24</v>
      </c>
      <c r="Y370" s="12" t="s">
        <v>252</v>
      </c>
      <c r="Z370" s="12" t="s">
        <v>253</v>
      </c>
      <c r="AA370" s="12" t="s">
        <v>254</v>
      </c>
      <c r="AB370" s="12">
        <v>130000</v>
      </c>
      <c r="AE370" s="12">
        <v>33.610500000000002</v>
      </c>
      <c r="AF370" s="12" t="s">
        <v>249</v>
      </c>
      <c r="AG370" s="12" t="s">
        <v>250</v>
      </c>
      <c r="AH370" s="12" t="s">
        <v>255</v>
      </c>
      <c r="AI370" s="12">
        <v>0</v>
      </c>
      <c r="AJ370" s="12">
        <v>0</v>
      </c>
      <c r="AK370" s="12">
        <v>0</v>
      </c>
      <c r="AL370" s="12">
        <v>0</v>
      </c>
      <c r="AM370" s="12">
        <v>0</v>
      </c>
      <c r="AN370" s="12">
        <v>0</v>
      </c>
      <c r="AO370" s="12" t="s">
        <v>256</v>
      </c>
      <c r="AP370" s="12" t="s">
        <v>257</v>
      </c>
      <c r="AQ370" s="12" t="s">
        <v>258</v>
      </c>
      <c r="AR370" s="12">
        <v>200000</v>
      </c>
      <c r="AU370" s="12">
        <v>5.0415799999999997</v>
      </c>
      <c r="AV370" s="12" t="s">
        <v>249</v>
      </c>
      <c r="AW370" s="12" t="s">
        <v>250</v>
      </c>
      <c r="AX370" s="12" t="s">
        <v>255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</row>
    <row r="371" spans="1:56" hidden="1" x14ac:dyDescent="0.25">
      <c r="A371" s="12" t="s">
        <v>240</v>
      </c>
      <c r="B371" s="12" t="s">
        <v>1136</v>
      </c>
      <c r="C371" s="12" t="s">
        <v>1137</v>
      </c>
      <c r="D371" s="12" t="s">
        <v>338</v>
      </c>
      <c r="E371" s="12">
        <v>56.488239999999998</v>
      </c>
      <c r="F371" s="12" t="s">
        <v>1138</v>
      </c>
      <c r="G371" s="12" t="s">
        <v>1139</v>
      </c>
      <c r="H371" s="12" t="s">
        <v>246</v>
      </c>
      <c r="I371" s="12" t="s">
        <v>247</v>
      </c>
      <c r="J371" s="12" t="s">
        <v>248</v>
      </c>
      <c r="K371" s="12">
        <v>330000</v>
      </c>
      <c r="N371" s="12">
        <v>56.488239999999998</v>
      </c>
      <c r="O371" s="12" t="s">
        <v>249</v>
      </c>
      <c r="P371" s="12" t="s">
        <v>250</v>
      </c>
      <c r="Q371" s="12" t="s">
        <v>1140</v>
      </c>
      <c r="R371" s="12">
        <v>198425.379312951</v>
      </c>
      <c r="S371" s="12">
        <v>198425.379312951</v>
      </c>
      <c r="T371" s="12">
        <v>11208.69952</v>
      </c>
      <c r="U371" s="12">
        <v>207.9821077444555</v>
      </c>
      <c r="V371" s="12">
        <v>207.9821077444555</v>
      </c>
      <c r="W371" s="12">
        <v>57.24</v>
      </c>
      <c r="X371" s="12">
        <v>57.24</v>
      </c>
      <c r="Y371" s="12" t="s">
        <v>256</v>
      </c>
      <c r="Z371" s="12" t="s">
        <v>257</v>
      </c>
      <c r="AA371" s="12" t="s">
        <v>258</v>
      </c>
      <c r="AB371" s="12">
        <v>200000</v>
      </c>
      <c r="AE371" s="12">
        <v>48.015000000000001</v>
      </c>
      <c r="AF371" s="12" t="s">
        <v>249</v>
      </c>
      <c r="AG371" s="12" t="s">
        <v>250</v>
      </c>
      <c r="AH371" s="12" t="s">
        <v>255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2">
        <v>0</v>
      </c>
    </row>
    <row r="372" spans="1:56" hidden="1" x14ac:dyDescent="0.25">
      <c r="A372" s="12" t="s">
        <v>240</v>
      </c>
      <c r="B372" s="12" t="s">
        <v>155</v>
      </c>
      <c r="C372" s="12" t="s">
        <v>156</v>
      </c>
      <c r="D372" s="12" t="s">
        <v>265</v>
      </c>
      <c r="E372" s="12">
        <v>79.227649999999997</v>
      </c>
      <c r="F372" s="12" t="s">
        <v>1141</v>
      </c>
      <c r="G372" s="12" t="s">
        <v>1142</v>
      </c>
      <c r="H372" s="12" t="s">
        <v>246</v>
      </c>
      <c r="I372" s="12" t="s">
        <v>247</v>
      </c>
      <c r="J372" s="12" t="s">
        <v>248</v>
      </c>
      <c r="K372" s="12">
        <v>330000</v>
      </c>
      <c r="N372" s="12">
        <v>79.227649999999997</v>
      </c>
      <c r="O372" s="12" t="s">
        <v>249</v>
      </c>
      <c r="P372" s="12" t="s">
        <v>250</v>
      </c>
      <c r="Q372" s="12" t="s">
        <v>1143</v>
      </c>
      <c r="R372" s="12">
        <v>85061.619374837537</v>
      </c>
      <c r="S372" s="12">
        <v>85061.619374837537</v>
      </c>
      <c r="T372" s="12">
        <v>6739.2319600000001</v>
      </c>
      <c r="U372" s="12">
        <v>87.937617434608725</v>
      </c>
      <c r="V372" s="12">
        <v>87.937617434608725</v>
      </c>
      <c r="W372" s="12">
        <v>58.04</v>
      </c>
      <c r="X372" s="12">
        <v>58.04</v>
      </c>
      <c r="Y372" s="12" t="s">
        <v>252</v>
      </c>
      <c r="Z372" s="12" t="s">
        <v>253</v>
      </c>
      <c r="AA372" s="12" t="s">
        <v>254</v>
      </c>
      <c r="AB372" s="12">
        <v>130000</v>
      </c>
      <c r="AE372" s="12">
        <v>67.343500000000006</v>
      </c>
      <c r="AF372" s="12" t="s">
        <v>249</v>
      </c>
      <c r="AG372" s="12" t="s">
        <v>250</v>
      </c>
      <c r="AH372" s="12" t="s">
        <v>255</v>
      </c>
      <c r="AI372" s="12">
        <v>0</v>
      </c>
      <c r="AJ372" s="12">
        <v>0</v>
      </c>
      <c r="AK372" s="12">
        <v>0</v>
      </c>
      <c r="AL372" s="12">
        <v>0</v>
      </c>
      <c r="AM372" s="12">
        <v>0</v>
      </c>
      <c r="AN372" s="12">
        <v>0</v>
      </c>
      <c r="AO372" s="12" t="s">
        <v>256</v>
      </c>
      <c r="AP372" s="12" t="s">
        <v>257</v>
      </c>
      <c r="AQ372" s="12" t="s">
        <v>258</v>
      </c>
      <c r="AR372" s="12">
        <v>200000</v>
      </c>
      <c r="AU372" s="12">
        <v>10.10153</v>
      </c>
      <c r="AV372" s="12" t="s">
        <v>249</v>
      </c>
      <c r="AW372" s="12" t="s">
        <v>250</v>
      </c>
      <c r="AX372" s="12" t="s">
        <v>255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</row>
    <row r="373" spans="1:56" hidden="1" x14ac:dyDescent="0.25">
      <c r="A373" s="12" t="s">
        <v>240</v>
      </c>
      <c r="B373" s="12" t="s">
        <v>155</v>
      </c>
      <c r="C373" s="12" t="s">
        <v>156</v>
      </c>
      <c r="D373" s="12" t="s">
        <v>265</v>
      </c>
      <c r="E373" s="12">
        <v>113.18235</v>
      </c>
      <c r="F373" s="12" t="s">
        <v>1141</v>
      </c>
      <c r="G373" s="12" t="s">
        <v>1142</v>
      </c>
      <c r="H373" s="12" t="s">
        <v>246</v>
      </c>
      <c r="I373" s="12" t="s">
        <v>247</v>
      </c>
      <c r="J373" s="12" t="s">
        <v>248</v>
      </c>
      <c r="K373" s="12">
        <v>330000</v>
      </c>
      <c r="N373" s="12">
        <v>113.18235</v>
      </c>
      <c r="O373" s="12" t="s">
        <v>249</v>
      </c>
      <c r="P373" s="12" t="s">
        <v>250</v>
      </c>
      <c r="Q373" s="12" t="s">
        <v>1143</v>
      </c>
      <c r="R373" s="12">
        <v>85061.619374837537</v>
      </c>
      <c r="S373" s="12">
        <v>85061.619374837537</v>
      </c>
      <c r="T373" s="12">
        <v>9627.4742200000001</v>
      </c>
      <c r="U373" s="12">
        <v>87.937617434608725</v>
      </c>
      <c r="V373" s="12">
        <v>87.937617434608725</v>
      </c>
      <c r="W373" s="12">
        <v>58.04</v>
      </c>
      <c r="X373" s="12">
        <v>58.04</v>
      </c>
      <c r="Y373" s="12" t="s">
        <v>256</v>
      </c>
      <c r="Z373" s="12" t="s">
        <v>257</v>
      </c>
      <c r="AA373" s="12" t="s">
        <v>258</v>
      </c>
      <c r="AB373" s="12">
        <v>200000</v>
      </c>
      <c r="AE373" s="12">
        <v>96.204999999999998</v>
      </c>
      <c r="AF373" s="12" t="s">
        <v>249</v>
      </c>
      <c r="AG373" s="12" t="s">
        <v>250</v>
      </c>
      <c r="AH373" s="12" t="s">
        <v>255</v>
      </c>
      <c r="AI373" s="12">
        <v>0</v>
      </c>
      <c r="AJ373" s="12">
        <v>0</v>
      </c>
      <c r="AK373" s="12">
        <v>0</v>
      </c>
      <c r="AL373" s="12">
        <v>0</v>
      </c>
      <c r="AM373" s="12">
        <v>0</v>
      </c>
      <c r="AN373" s="12">
        <v>0</v>
      </c>
    </row>
    <row r="374" spans="1:56" hidden="1" x14ac:dyDescent="0.25">
      <c r="A374" s="12" t="s">
        <v>240</v>
      </c>
      <c r="B374" s="12" t="s">
        <v>1144</v>
      </c>
      <c r="C374" s="12" t="s">
        <v>1145</v>
      </c>
      <c r="D374" s="12" t="s">
        <v>386</v>
      </c>
      <c r="E374" s="12">
        <v>71.589410000000001</v>
      </c>
      <c r="F374" s="12" t="s">
        <v>1146</v>
      </c>
      <c r="G374" s="12" t="s">
        <v>1147</v>
      </c>
      <c r="H374" s="12" t="s">
        <v>246</v>
      </c>
      <c r="I374" s="12" t="s">
        <v>247</v>
      </c>
      <c r="J374" s="12" t="s">
        <v>248</v>
      </c>
      <c r="K374" s="12">
        <v>330000</v>
      </c>
      <c r="N374" s="12">
        <v>71.589410000000001</v>
      </c>
      <c r="O374" s="12" t="s">
        <v>249</v>
      </c>
      <c r="P374" s="12" t="s">
        <v>250</v>
      </c>
      <c r="Q374" s="12" t="s">
        <v>1148</v>
      </c>
      <c r="R374" s="12">
        <v>74214.930808216319</v>
      </c>
      <c r="S374" s="12">
        <v>74214.930808216319</v>
      </c>
      <c r="T374" s="12">
        <v>5313.00324</v>
      </c>
      <c r="U374" s="12">
        <v>82.009908843699066</v>
      </c>
      <c r="V374" s="12">
        <v>82.009908843699066</v>
      </c>
      <c r="W374" s="12">
        <v>54.3</v>
      </c>
      <c r="X374" s="12">
        <v>54.3</v>
      </c>
      <c r="Y374" s="12" t="s">
        <v>252</v>
      </c>
      <c r="Z374" s="12" t="s">
        <v>253</v>
      </c>
      <c r="AA374" s="12" t="s">
        <v>254</v>
      </c>
      <c r="AB374" s="12">
        <v>130000</v>
      </c>
      <c r="AE374" s="12">
        <v>60.850999999999999</v>
      </c>
      <c r="AF374" s="12" t="s">
        <v>249</v>
      </c>
      <c r="AG374" s="12" t="s">
        <v>250</v>
      </c>
      <c r="AH374" s="12" t="s">
        <v>255</v>
      </c>
      <c r="AI374" s="12">
        <v>0</v>
      </c>
      <c r="AJ374" s="12">
        <v>0</v>
      </c>
      <c r="AK374" s="12">
        <v>0</v>
      </c>
      <c r="AL374" s="12">
        <v>0</v>
      </c>
      <c r="AM374" s="12">
        <v>0</v>
      </c>
      <c r="AN374" s="12">
        <v>0</v>
      </c>
      <c r="AO374" s="12" t="s">
        <v>256</v>
      </c>
      <c r="AP374" s="12" t="s">
        <v>257</v>
      </c>
      <c r="AQ374" s="12" t="s">
        <v>258</v>
      </c>
      <c r="AR374" s="12">
        <v>200000</v>
      </c>
      <c r="AU374" s="12">
        <v>9.1276499999999992</v>
      </c>
      <c r="AV374" s="12" t="s">
        <v>249</v>
      </c>
      <c r="AW374" s="12" t="s">
        <v>250</v>
      </c>
      <c r="AX374" s="12" t="s">
        <v>255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</row>
    <row r="375" spans="1:56" hidden="1" x14ac:dyDescent="0.25">
      <c r="A375" s="12" t="s">
        <v>240</v>
      </c>
      <c r="B375" s="12" t="s">
        <v>1144</v>
      </c>
      <c r="C375" s="12" t="s">
        <v>1145</v>
      </c>
      <c r="D375" s="12" t="s">
        <v>386</v>
      </c>
      <c r="E375" s="12">
        <v>102.27059</v>
      </c>
      <c r="F375" s="12" t="s">
        <v>1146</v>
      </c>
      <c r="G375" s="12" t="s">
        <v>1147</v>
      </c>
      <c r="H375" s="12" t="s">
        <v>246</v>
      </c>
      <c r="I375" s="12" t="s">
        <v>247</v>
      </c>
      <c r="J375" s="12" t="s">
        <v>248</v>
      </c>
      <c r="K375" s="12">
        <v>330000</v>
      </c>
      <c r="N375" s="12">
        <v>102.27059</v>
      </c>
      <c r="O375" s="12" t="s">
        <v>249</v>
      </c>
      <c r="P375" s="12" t="s">
        <v>250</v>
      </c>
      <c r="Q375" s="12" t="s">
        <v>1148</v>
      </c>
      <c r="R375" s="12">
        <v>74214.930808216319</v>
      </c>
      <c r="S375" s="12">
        <v>74214.930808216319</v>
      </c>
      <c r="T375" s="12">
        <v>7590.0046300000004</v>
      </c>
      <c r="U375" s="12">
        <v>82.009908843699066</v>
      </c>
      <c r="V375" s="12">
        <v>82.009908843699066</v>
      </c>
      <c r="W375" s="12">
        <v>54.3</v>
      </c>
      <c r="X375" s="12">
        <v>54.3</v>
      </c>
      <c r="Y375" s="12" t="s">
        <v>256</v>
      </c>
      <c r="Z375" s="12" t="s">
        <v>257</v>
      </c>
      <c r="AA375" s="12" t="s">
        <v>258</v>
      </c>
      <c r="AB375" s="12">
        <v>200000</v>
      </c>
      <c r="AE375" s="12">
        <v>86.93</v>
      </c>
      <c r="AF375" s="12" t="s">
        <v>249</v>
      </c>
      <c r="AG375" s="12" t="s">
        <v>250</v>
      </c>
      <c r="AH375" s="12" t="s">
        <v>255</v>
      </c>
      <c r="AI375" s="12">
        <v>0</v>
      </c>
      <c r="AJ375" s="12">
        <v>0</v>
      </c>
      <c r="AK375" s="12">
        <v>0</v>
      </c>
      <c r="AL375" s="12">
        <v>0</v>
      </c>
      <c r="AM375" s="12">
        <v>0</v>
      </c>
      <c r="AN375" s="12">
        <v>0</v>
      </c>
    </row>
    <row r="376" spans="1:56" hidden="1" x14ac:dyDescent="0.25">
      <c r="A376" s="12" t="s">
        <v>240</v>
      </c>
      <c r="B376" s="12" t="s">
        <v>1149</v>
      </c>
      <c r="C376" s="12" t="s">
        <v>1150</v>
      </c>
      <c r="D376" s="12" t="s">
        <v>547</v>
      </c>
      <c r="E376" s="12">
        <v>57.30941</v>
      </c>
      <c r="F376" s="12" t="s">
        <v>1151</v>
      </c>
      <c r="G376" s="12" t="s">
        <v>1152</v>
      </c>
      <c r="H376" s="12" t="s">
        <v>246</v>
      </c>
      <c r="I376" s="12" t="s">
        <v>247</v>
      </c>
      <c r="J376" s="12" t="s">
        <v>248</v>
      </c>
      <c r="K376" s="12">
        <v>330000</v>
      </c>
      <c r="N376" s="12">
        <v>57.30941</v>
      </c>
      <c r="O376" s="12" t="s">
        <v>249</v>
      </c>
      <c r="P376" s="12" t="s">
        <v>250</v>
      </c>
      <c r="Q376" s="12" t="s">
        <v>1153</v>
      </c>
      <c r="R376" s="12">
        <v>132008.61824385359</v>
      </c>
      <c r="S376" s="12">
        <v>132008.61824385359</v>
      </c>
      <c r="T376" s="12">
        <v>7565.33626</v>
      </c>
      <c r="U376" s="12">
        <v>132.1114447419659</v>
      </c>
      <c r="V376" s="12">
        <v>132.1114447419659</v>
      </c>
      <c r="W376" s="12">
        <v>59.95</v>
      </c>
      <c r="X376" s="12">
        <v>59.95</v>
      </c>
      <c r="Y376" s="12" t="s">
        <v>252</v>
      </c>
      <c r="Z376" s="12" t="s">
        <v>253</v>
      </c>
      <c r="AA376" s="12" t="s">
        <v>254</v>
      </c>
      <c r="AB376" s="12">
        <v>130000</v>
      </c>
      <c r="AE376" s="12">
        <v>48.713000000000001</v>
      </c>
      <c r="AF376" s="12" t="s">
        <v>249</v>
      </c>
      <c r="AG376" s="12" t="s">
        <v>250</v>
      </c>
      <c r="AH376" s="12" t="s">
        <v>255</v>
      </c>
      <c r="AI376" s="12">
        <v>0</v>
      </c>
      <c r="AJ376" s="12">
        <v>0</v>
      </c>
      <c r="AK376" s="12">
        <v>0</v>
      </c>
      <c r="AL376" s="12">
        <v>0</v>
      </c>
      <c r="AM376" s="12">
        <v>0</v>
      </c>
      <c r="AN376" s="12">
        <v>0</v>
      </c>
      <c r="AO376" s="12" t="s">
        <v>256</v>
      </c>
      <c r="AP376" s="12" t="s">
        <v>257</v>
      </c>
      <c r="AQ376" s="12" t="s">
        <v>258</v>
      </c>
      <c r="AR376" s="12">
        <v>200000</v>
      </c>
      <c r="AU376" s="12">
        <v>7.3069499999999996</v>
      </c>
      <c r="AV376" s="12" t="s">
        <v>249</v>
      </c>
      <c r="AW376" s="12" t="s">
        <v>250</v>
      </c>
      <c r="AX376" s="12" t="s">
        <v>255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</row>
    <row r="377" spans="1:56" hidden="1" x14ac:dyDescent="0.25">
      <c r="A377" s="12" t="s">
        <v>240</v>
      </c>
      <c r="B377" s="12" t="s">
        <v>1149</v>
      </c>
      <c r="C377" s="12" t="s">
        <v>1150</v>
      </c>
      <c r="D377" s="12" t="s">
        <v>547</v>
      </c>
      <c r="E377" s="12">
        <v>81.870590000000007</v>
      </c>
      <c r="F377" s="12" t="s">
        <v>1151</v>
      </c>
      <c r="G377" s="12" t="s">
        <v>1152</v>
      </c>
      <c r="H377" s="12" t="s">
        <v>246</v>
      </c>
      <c r="I377" s="12" t="s">
        <v>247</v>
      </c>
      <c r="J377" s="12" t="s">
        <v>248</v>
      </c>
      <c r="K377" s="12">
        <v>330000</v>
      </c>
      <c r="N377" s="12">
        <v>81.870590000000007</v>
      </c>
      <c r="O377" s="12" t="s">
        <v>249</v>
      </c>
      <c r="P377" s="12" t="s">
        <v>250</v>
      </c>
      <c r="Q377" s="12" t="s">
        <v>1153</v>
      </c>
      <c r="R377" s="12">
        <v>132008.61824385359</v>
      </c>
      <c r="S377" s="12">
        <v>132008.61824385359</v>
      </c>
      <c r="T377" s="12">
        <v>10807.623229999999</v>
      </c>
      <c r="U377" s="12">
        <v>132.1114447419659</v>
      </c>
      <c r="V377" s="12">
        <v>132.1114447419659</v>
      </c>
      <c r="W377" s="12">
        <v>59.95</v>
      </c>
      <c r="X377" s="12">
        <v>59.95</v>
      </c>
      <c r="Y377" s="12" t="s">
        <v>256</v>
      </c>
      <c r="Z377" s="12" t="s">
        <v>257</v>
      </c>
      <c r="AA377" s="12" t="s">
        <v>258</v>
      </c>
      <c r="AB377" s="12">
        <v>200000</v>
      </c>
      <c r="AE377" s="12">
        <v>69.59</v>
      </c>
      <c r="AF377" s="12" t="s">
        <v>249</v>
      </c>
      <c r="AG377" s="12" t="s">
        <v>250</v>
      </c>
      <c r="AH377" s="12" t="s">
        <v>255</v>
      </c>
      <c r="AI377" s="12">
        <v>0</v>
      </c>
      <c r="AJ377" s="12">
        <v>0</v>
      </c>
      <c r="AK377" s="12">
        <v>0</v>
      </c>
      <c r="AL377" s="12">
        <v>0</v>
      </c>
      <c r="AM377" s="12">
        <v>0</v>
      </c>
      <c r="AN377" s="12">
        <v>0</v>
      </c>
    </row>
    <row r="378" spans="1:56" hidden="1" x14ac:dyDescent="0.25">
      <c r="A378" s="12" t="s">
        <v>240</v>
      </c>
      <c r="B378" s="12" t="s">
        <v>1154</v>
      </c>
      <c r="C378" s="12" t="s">
        <v>1155</v>
      </c>
      <c r="D378" s="12" t="s">
        <v>294</v>
      </c>
      <c r="E378" s="12">
        <v>49.588819999999998</v>
      </c>
      <c r="F378" s="12" t="s">
        <v>1156</v>
      </c>
      <c r="G378" s="12" t="s">
        <v>1157</v>
      </c>
      <c r="H378" s="12" t="s">
        <v>246</v>
      </c>
      <c r="I378" s="12" t="s">
        <v>247</v>
      </c>
      <c r="J378" s="12" t="s">
        <v>248</v>
      </c>
      <c r="K378" s="12">
        <v>330000</v>
      </c>
      <c r="N378" s="12">
        <v>49.588819999999998</v>
      </c>
      <c r="O378" s="12" t="s">
        <v>249</v>
      </c>
      <c r="P378" s="12" t="s">
        <v>250</v>
      </c>
      <c r="Q378" s="12" t="s">
        <v>1158</v>
      </c>
      <c r="R378" s="12">
        <v>161190.34660273051</v>
      </c>
      <c r="S378" s="12">
        <v>161190.34660273051</v>
      </c>
      <c r="T378" s="12">
        <v>7993.2396500000004</v>
      </c>
      <c r="U378" s="12">
        <v>170.5139805165241</v>
      </c>
      <c r="V378" s="12">
        <v>170.5139805165241</v>
      </c>
      <c r="W378" s="12">
        <v>56.72</v>
      </c>
      <c r="X378" s="12">
        <v>56.72</v>
      </c>
      <c r="Y378" s="12" t="s">
        <v>252</v>
      </c>
      <c r="Z378" s="12" t="s">
        <v>253</v>
      </c>
      <c r="AA378" s="12" t="s">
        <v>254</v>
      </c>
      <c r="AB378" s="12">
        <v>130000</v>
      </c>
      <c r="AE378" s="12">
        <v>42.150500000000001</v>
      </c>
      <c r="AF378" s="12" t="s">
        <v>249</v>
      </c>
      <c r="AG378" s="12" t="s">
        <v>250</v>
      </c>
      <c r="AH378" s="12" t="s">
        <v>255</v>
      </c>
      <c r="AI378" s="12">
        <v>0</v>
      </c>
      <c r="AJ378" s="12">
        <v>0</v>
      </c>
      <c r="AK378" s="12">
        <v>0</v>
      </c>
      <c r="AL378" s="12">
        <v>0</v>
      </c>
      <c r="AM378" s="12">
        <v>0</v>
      </c>
      <c r="AN378" s="12">
        <v>0</v>
      </c>
      <c r="AO378" s="12" t="s">
        <v>256</v>
      </c>
      <c r="AP378" s="12" t="s">
        <v>257</v>
      </c>
      <c r="AQ378" s="12" t="s">
        <v>258</v>
      </c>
      <c r="AR378" s="12">
        <v>200000</v>
      </c>
      <c r="AU378" s="12">
        <v>6.3225800000000003</v>
      </c>
      <c r="AV378" s="12" t="s">
        <v>249</v>
      </c>
      <c r="AW378" s="12" t="s">
        <v>250</v>
      </c>
      <c r="AX378" s="12" t="s">
        <v>255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</row>
    <row r="379" spans="1:56" hidden="1" x14ac:dyDescent="0.25">
      <c r="A379" s="12" t="s">
        <v>240</v>
      </c>
      <c r="B379" s="12" t="s">
        <v>1154</v>
      </c>
      <c r="C379" s="12" t="s">
        <v>1155</v>
      </c>
      <c r="D379" s="12" t="s">
        <v>294</v>
      </c>
      <c r="E379" s="12">
        <v>70.841179999999994</v>
      </c>
      <c r="F379" s="12" t="s">
        <v>1156</v>
      </c>
      <c r="G379" s="12" t="s">
        <v>1157</v>
      </c>
      <c r="H379" s="12" t="s">
        <v>246</v>
      </c>
      <c r="I379" s="12" t="s">
        <v>247</v>
      </c>
      <c r="J379" s="12" t="s">
        <v>248</v>
      </c>
      <c r="K379" s="12">
        <v>330000</v>
      </c>
      <c r="N379" s="12">
        <v>70.841179999999994</v>
      </c>
      <c r="O379" s="12" t="s">
        <v>249</v>
      </c>
      <c r="P379" s="12" t="s">
        <v>250</v>
      </c>
      <c r="Q379" s="12" t="s">
        <v>1158</v>
      </c>
      <c r="R379" s="12">
        <v>161190.34660273051</v>
      </c>
      <c r="S379" s="12">
        <v>161190.34660273051</v>
      </c>
      <c r="T379" s="12">
        <v>11418.913790000001</v>
      </c>
      <c r="U379" s="12">
        <v>170.5139805165241</v>
      </c>
      <c r="V379" s="12">
        <v>170.5139805165241</v>
      </c>
      <c r="W379" s="12">
        <v>56.72</v>
      </c>
      <c r="X379" s="12">
        <v>56.72</v>
      </c>
      <c r="Y379" s="12" t="s">
        <v>256</v>
      </c>
      <c r="Z379" s="12" t="s">
        <v>257</v>
      </c>
      <c r="AA379" s="12" t="s">
        <v>258</v>
      </c>
      <c r="AB379" s="12">
        <v>200000</v>
      </c>
      <c r="AE379" s="12">
        <v>60.215000000000003</v>
      </c>
      <c r="AF379" s="12" t="s">
        <v>249</v>
      </c>
      <c r="AG379" s="12" t="s">
        <v>250</v>
      </c>
      <c r="AH379" s="12" t="s">
        <v>255</v>
      </c>
      <c r="AI379" s="12">
        <v>0</v>
      </c>
      <c r="AJ379" s="12">
        <v>0</v>
      </c>
      <c r="AK379" s="12">
        <v>0</v>
      </c>
      <c r="AL379" s="12">
        <v>0</v>
      </c>
      <c r="AM379" s="12">
        <v>0</v>
      </c>
      <c r="AN379" s="12">
        <v>0</v>
      </c>
    </row>
    <row r="380" spans="1:56" hidden="1" x14ac:dyDescent="0.25">
      <c r="A380" s="12" t="s">
        <v>240</v>
      </c>
      <c r="B380" s="12" t="s">
        <v>1159</v>
      </c>
      <c r="C380" s="12" t="s">
        <v>1160</v>
      </c>
      <c r="D380" s="12" t="s">
        <v>386</v>
      </c>
      <c r="E380" s="12">
        <v>178.56175999999999</v>
      </c>
      <c r="F380" s="12" t="s">
        <v>1161</v>
      </c>
      <c r="G380" s="12" t="s">
        <v>1162</v>
      </c>
      <c r="H380" s="12" t="s">
        <v>246</v>
      </c>
      <c r="I380" s="12" t="s">
        <v>247</v>
      </c>
      <c r="J380" s="12" t="s">
        <v>248</v>
      </c>
      <c r="K380" s="12">
        <v>330000</v>
      </c>
      <c r="N380" s="12">
        <v>178.56175999999999</v>
      </c>
      <c r="O380" s="12" t="s">
        <v>249</v>
      </c>
      <c r="P380" s="12" t="s">
        <v>250</v>
      </c>
      <c r="Q380" s="12" t="s">
        <v>1163</v>
      </c>
      <c r="R380" s="12">
        <v>78953.394423273654</v>
      </c>
      <c r="S380" s="12">
        <v>78953.394423273654</v>
      </c>
      <c r="T380" s="12">
        <v>14098.05744</v>
      </c>
      <c r="U380" s="12">
        <v>85.565473286476632</v>
      </c>
      <c r="V380" s="12">
        <v>85.565473286476632</v>
      </c>
      <c r="W380" s="12">
        <v>55.36</v>
      </c>
      <c r="X380" s="12">
        <v>55.36</v>
      </c>
      <c r="Y380" s="12" t="s">
        <v>252</v>
      </c>
      <c r="Z380" s="12" t="s">
        <v>253</v>
      </c>
      <c r="AA380" s="12" t="s">
        <v>254</v>
      </c>
      <c r="AB380" s="12">
        <v>130000</v>
      </c>
      <c r="AE380" s="12">
        <v>151.7775</v>
      </c>
      <c r="AF380" s="12" t="s">
        <v>249</v>
      </c>
      <c r="AG380" s="12" t="s">
        <v>250</v>
      </c>
      <c r="AH380" s="12" t="s">
        <v>255</v>
      </c>
      <c r="AI380" s="12">
        <v>0</v>
      </c>
      <c r="AJ380" s="12">
        <v>0</v>
      </c>
      <c r="AK380" s="12">
        <v>0</v>
      </c>
      <c r="AL380" s="12">
        <v>0</v>
      </c>
      <c r="AM380" s="12">
        <v>0</v>
      </c>
      <c r="AN380" s="12">
        <v>0</v>
      </c>
      <c r="AO380" s="12" t="s">
        <v>256</v>
      </c>
      <c r="AP380" s="12" t="s">
        <v>257</v>
      </c>
      <c r="AQ380" s="12" t="s">
        <v>258</v>
      </c>
      <c r="AR380" s="12">
        <v>200000</v>
      </c>
      <c r="AU380" s="12">
        <v>22.766629999999999</v>
      </c>
      <c r="AV380" s="12" t="s">
        <v>249</v>
      </c>
      <c r="AW380" s="12" t="s">
        <v>250</v>
      </c>
      <c r="AX380" s="12" t="s">
        <v>255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</row>
    <row r="381" spans="1:56" hidden="1" x14ac:dyDescent="0.25">
      <c r="A381" s="12" t="s">
        <v>240</v>
      </c>
      <c r="B381" s="12" t="s">
        <v>1159</v>
      </c>
      <c r="C381" s="12" t="s">
        <v>1160</v>
      </c>
      <c r="D381" s="12" t="s">
        <v>386</v>
      </c>
      <c r="E381" s="12">
        <v>255.08824000000001</v>
      </c>
      <c r="F381" s="12" t="s">
        <v>1161</v>
      </c>
      <c r="G381" s="12" t="s">
        <v>1162</v>
      </c>
      <c r="H381" s="12" t="s">
        <v>246</v>
      </c>
      <c r="I381" s="12" t="s">
        <v>247</v>
      </c>
      <c r="J381" s="12" t="s">
        <v>248</v>
      </c>
      <c r="K381" s="12">
        <v>330000</v>
      </c>
      <c r="N381" s="12">
        <v>255.08824000000001</v>
      </c>
      <c r="O381" s="12" t="s">
        <v>249</v>
      </c>
      <c r="P381" s="12" t="s">
        <v>250</v>
      </c>
      <c r="Q381" s="12" t="s">
        <v>1163</v>
      </c>
      <c r="R381" s="12">
        <v>78953.394423273654</v>
      </c>
      <c r="S381" s="12">
        <v>78953.394423273654</v>
      </c>
      <c r="T381" s="12">
        <v>20140.082050000001</v>
      </c>
      <c r="U381" s="12">
        <v>85.565473286476632</v>
      </c>
      <c r="V381" s="12">
        <v>85.565473286476632</v>
      </c>
      <c r="W381" s="12">
        <v>55.36</v>
      </c>
      <c r="X381" s="12">
        <v>55.36</v>
      </c>
      <c r="Y381" s="12" t="s">
        <v>256</v>
      </c>
      <c r="Z381" s="12" t="s">
        <v>257</v>
      </c>
      <c r="AA381" s="12" t="s">
        <v>258</v>
      </c>
      <c r="AB381" s="12">
        <v>200000</v>
      </c>
      <c r="AE381" s="12">
        <v>216.82499999999999</v>
      </c>
      <c r="AF381" s="12" t="s">
        <v>249</v>
      </c>
      <c r="AG381" s="12" t="s">
        <v>250</v>
      </c>
      <c r="AH381" s="12" t="s">
        <v>255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2">
        <v>0</v>
      </c>
    </row>
    <row r="382" spans="1:56" hidden="1" x14ac:dyDescent="0.25">
      <c r="A382" s="12" t="s">
        <v>240</v>
      </c>
      <c r="B382" s="12" t="s">
        <v>1164</v>
      </c>
      <c r="C382" s="12" t="s">
        <v>1165</v>
      </c>
      <c r="D382" s="12" t="s">
        <v>294</v>
      </c>
      <c r="E382" s="12">
        <v>43.593530000000001</v>
      </c>
      <c r="F382" s="12" t="s">
        <v>1166</v>
      </c>
      <c r="G382" s="12" t="s">
        <v>1167</v>
      </c>
      <c r="H382" s="12" t="s">
        <v>246</v>
      </c>
      <c r="I382" s="12" t="s">
        <v>247</v>
      </c>
      <c r="J382" s="12" t="s">
        <v>248</v>
      </c>
      <c r="K382" s="12">
        <v>330000</v>
      </c>
      <c r="N382" s="12">
        <v>43.593530000000001</v>
      </c>
      <c r="O382" s="12" t="s">
        <v>249</v>
      </c>
      <c r="P382" s="12" t="s">
        <v>250</v>
      </c>
      <c r="Q382" s="12" t="s">
        <v>1168</v>
      </c>
      <c r="R382" s="12">
        <v>180132.30852330721</v>
      </c>
      <c r="S382" s="12">
        <v>180132.30852330721</v>
      </c>
      <c r="T382" s="12">
        <v>7852.6030899999996</v>
      </c>
      <c r="U382" s="12">
        <v>189.21202968193421</v>
      </c>
      <c r="V382" s="12">
        <v>189.21202968193421</v>
      </c>
      <c r="W382" s="12">
        <v>57.12</v>
      </c>
      <c r="X382" s="12">
        <v>57.12</v>
      </c>
      <c r="Y382" s="12" t="s">
        <v>252</v>
      </c>
      <c r="Z382" s="12" t="s">
        <v>253</v>
      </c>
      <c r="AA382" s="12" t="s">
        <v>254</v>
      </c>
      <c r="AB382" s="12">
        <v>130000</v>
      </c>
      <c r="AE382" s="12">
        <v>37.054499999999997</v>
      </c>
      <c r="AF382" s="12" t="s">
        <v>249</v>
      </c>
      <c r="AG382" s="12" t="s">
        <v>250</v>
      </c>
      <c r="AH382" s="12" t="s">
        <v>255</v>
      </c>
      <c r="AI382" s="12">
        <v>0</v>
      </c>
      <c r="AJ382" s="12">
        <v>0</v>
      </c>
      <c r="AK382" s="12">
        <v>0</v>
      </c>
      <c r="AL382" s="12">
        <v>0</v>
      </c>
      <c r="AM382" s="12">
        <v>0</v>
      </c>
      <c r="AN382" s="12">
        <v>0</v>
      </c>
      <c r="AO382" s="12" t="s">
        <v>256</v>
      </c>
      <c r="AP382" s="12" t="s">
        <v>257</v>
      </c>
      <c r="AQ382" s="12" t="s">
        <v>258</v>
      </c>
      <c r="AR382" s="12">
        <v>200000</v>
      </c>
      <c r="AU382" s="12">
        <v>5.5581800000000001</v>
      </c>
      <c r="AV382" s="12" t="s">
        <v>249</v>
      </c>
      <c r="AW382" s="12" t="s">
        <v>250</v>
      </c>
      <c r="AX382" s="12" t="s">
        <v>255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</row>
    <row r="383" spans="1:56" hidden="1" x14ac:dyDescent="0.25">
      <c r="A383" s="12" t="s">
        <v>240</v>
      </c>
      <c r="B383" s="12" t="s">
        <v>1164</v>
      </c>
      <c r="C383" s="12" t="s">
        <v>1165</v>
      </c>
      <c r="D383" s="12" t="s">
        <v>294</v>
      </c>
      <c r="E383" s="12">
        <v>62.276470000000003</v>
      </c>
      <c r="F383" s="12" t="s">
        <v>1166</v>
      </c>
      <c r="G383" s="12" t="s">
        <v>1167</v>
      </c>
      <c r="H383" s="12" t="s">
        <v>246</v>
      </c>
      <c r="I383" s="12" t="s">
        <v>247</v>
      </c>
      <c r="J383" s="12" t="s">
        <v>248</v>
      </c>
      <c r="K383" s="12">
        <v>330000</v>
      </c>
      <c r="N383" s="12">
        <v>62.276470000000003</v>
      </c>
      <c r="O383" s="12" t="s">
        <v>249</v>
      </c>
      <c r="P383" s="12" t="s">
        <v>250</v>
      </c>
      <c r="Q383" s="12" t="s">
        <v>1168</v>
      </c>
      <c r="R383" s="12">
        <v>180132.30852330721</v>
      </c>
      <c r="S383" s="12">
        <v>180132.30852330721</v>
      </c>
      <c r="T383" s="12">
        <v>11218.00441</v>
      </c>
      <c r="U383" s="12">
        <v>189.21202968193421</v>
      </c>
      <c r="V383" s="12">
        <v>189.21202968193421</v>
      </c>
      <c r="W383" s="12">
        <v>57.12</v>
      </c>
      <c r="X383" s="12">
        <v>57.12</v>
      </c>
      <c r="Y383" s="12" t="s">
        <v>256</v>
      </c>
      <c r="Z383" s="12" t="s">
        <v>257</v>
      </c>
      <c r="AA383" s="12" t="s">
        <v>258</v>
      </c>
      <c r="AB383" s="12">
        <v>200000</v>
      </c>
      <c r="AE383" s="12">
        <v>52.935000000000002</v>
      </c>
      <c r="AF383" s="12" t="s">
        <v>249</v>
      </c>
      <c r="AG383" s="12" t="s">
        <v>250</v>
      </c>
      <c r="AH383" s="12" t="s">
        <v>255</v>
      </c>
      <c r="AI383" s="12">
        <v>0</v>
      </c>
      <c r="AJ383" s="12">
        <v>0</v>
      </c>
      <c r="AK383" s="12">
        <v>0</v>
      </c>
      <c r="AL383" s="12">
        <v>0</v>
      </c>
      <c r="AM383" s="12">
        <v>0</v>
      </c>
      <c r="AN383" s="12">
        <v>0</v>
      </c>
    </row>
    <row r="384" spans="1:56" hidden="1" x14ac:dyDescent="0.25">
      <c r="A384" s="12" t="s">
        <v>240</v>
      </c>
      <c r="B384" s="12" t="s">
        <v>115</v>
      </c>
      <c r="C384" s="12" t="s">
        <v>116</v>
      </c>
      <c r="D384" s="12" t="s">
        <v>316</v>
      </c>
      <c r="E384" s="12">
        <v>98.045289999999994</v>
      </c>
      <c r="F384" s="12" t="s">
        <v>1169</v>
      </c>
      <c r="G384" s="12" t="s">
        <v>1170</v>
      </c>
      <c r="H384" s="12" t="s">
        <v>246</v>
      </c>
      <c r="I384" s="12" t="s">
        <v>247</v>
      </c>
      <c r="J384" s="12" t="s">
        <v>248</v>
      </c>
      <c r="K384" s="12">
        <v>330000</v>
      </c>
      <c r="N384" s="12">
        <v>98.045289999999994</v>
      </c>
      <c r="O384" s="12" t="s">
        <v>249</v>
      </c>
      <c r="P384" s="12" t="s">
        <v>250</v>
      </c>
      <c r="Q384" s="12" t="s">
        <v>1171</v>
      </c>
      <c r="R384" s="12">
        <v>110333.610435012</v>
      </c>
      <c r="S384" s="12">
        <v>110333.610435012</v>
      </c>
      <c r="T384" s="12">
        <v>10817.691290000001</v>
      </c>
      <c r="U384" s="12">
        <v>105.7449714681178</v>
      </c>
      <c r="V384" s="12">
        <v>105.7449714681178</v>
      </c>
      <c r="W384" s="12">
        <v>62.6</v>
      </c>
      <c r="X384" s="12">
        <v>62.6</v>
      </c>
      <c r="Y384" s="12" t="s">
        <v>252</v>
      </c>
      <c r="Z384" s="12" t="s">
        <v>253</v>
      </c>
      <c r="AA384" s="12" t="s">
        <v>254</v>
      </c>
      <c r="AB384" s="12">
        <v>130000</v>
      </c>
      <c r="AE384" s="12">
        <v>83.338499999999996</v>
      </c>
      <c r="AF384" s="12" t="s">
        <v>249</v>
      </c>
      <c r="AG384" s="12" t="s">
        <v>250</v>
      </c>
      <c r="AH384" s="12" t="s">
        <v>255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2">
        <v>0</v>
      </c>
      <c r="AO384" s="12" t="s">
        <v>256</v>
      </c>
      <c r="AP384" s="12" t="s">
        <v>257</v>
      </c>
      <c r="AQ384" s="12" t="s">
        <v>258</v>
      </c>
      <c r="AR384" s="12">
        <v>200000</v>
      </c>
      <c r="AU384" s="12">
        <v>12.500780000000001</v>
      </c>
      <c r="AV384" s="12" t="s">
        <v>249</v>
      </c>
      <c r="AW384" s="12" t="s">
        <v>250</v>
      </c>
      <c r="AX384" s="12" t="s">
        <v>255</v>
      </c>
      <c r="AY384" s="12">
        <v>0</v>
      </c>
      <c r="AZ384" s="12">
        <v>0</v>
      </c>
      <c r="BA384" s="12">
        <v>0</v>
      </c>
      <c r="BB384" s="12">
        <v>0</v>
      </c>
      <c r="BC384" s="12">
        <v>0</v>
      </c>
      <c r="BD384" s="12">
        <v>0</v>
      </c>
    </row>
    <row r="385" spans="1:56" hidden="1" x14ac:dyDescent="0.25">
      <c r="A385" s="12" t="s">
        <v>240</v>
      </c>
      <c r="B385" s="12" t="s">
        <v>115</v>
      </c>
      <c r="C385" s="12" t="s">
        <v>116</v>
      </c>
      <c r="D385" s="12" t="s">
        <v>316</v>
      </c>
      <c r="E385" s="12">
        <v>140.06470999999999</v>
      </c>
      <c r="F385" s="12" t="s">
        <v>1169</v>
      </c>
      <c r="G385" s="12" t="s">
        <v>1170</v>
      </c>
      <c r="H385" s="12" t="s">
        <v>246</v>
      </c>
      <c r="I385" s="12" t="s">
        <v>247</v>
      </c>
      <c r="J385" s="12" t="s">
        <v>248</v>
      </c>
      <c r="K385" s="12">
        <v>330000</v>
      </c>
      <c r="N385" s="12">
        <v>140.06470999999999</v>
      </c>
      <c r="O385" s="12" t="s">
        <v>249</v>
      </c>
      <c r="P385" s="12" t="s">
        <v>250</v>
      </c>
      <c r="Q385" s="12" t="s">
        <v>1171</v>
      </c>
      <c r="R385" s="12">
        <v>110333.610435012</v>
      </c>
      <c r="S385" s="12">
        <v>110333.610435012</v>
      </c>
      <c r="T385" s="12">
        <v>15453.84469</v>
      </c>
      <c r="U385" s="12">
        <v>105.7449714681178</v>
      </c>
      <c r="V385" s="12">
        <v>105.7449714681178</v>
      </c>
      <c r="W385" s="12">
        <v>62.6</v>
      </c>
      <c r="X385" s="12">
        <v>62.6</v>
      </c>
      <c r="Y385" s="12" t="s">
        <v>256</v>
      </c>
      <c r="Z385" s="12" t="s">
        <v>257</v>
      </c>
      <c r="AA385" s="12" t="s">
        <v>258</v>
      </c>
      <c r="AB385" s="12">
        <v>200000</v>
      </c>
      <c r="AE385" s="12">
        <v>119.05500000000001</v>
      </c>
      <c r="AF385" s="12" t="s">
        <v>249</v>
      </c>
      <c r="AG385" s="12" t="s">
        <v>250</v>
      </c>
      <c r="AH385" s="12" t="s">
        <v>255</v>
      </c>
      <c r="AI385" s="12">
        <v>0</v>
      </c>
      <c r="AJ385" s="12">
        <v>0</v>
      </c>
      <c r="AK385" s="12">
        <v>0</v>
      </c>
      <c r="AL385" s="12">
        <v>0</v>
      </c>
      <c r="AM385" s="12">
        <v>0</v>
      </c>
      <c r="AN385" s="12">
        <v>0</v>
      </c>
    </row>
    <row r="386" spans="1:56" hidden="1" x14ac:dyDescent="0.25">
      <c r="A386" s="12" t="s">
        <v>240</v>
      </c>
      <c r="B386" s="12" t="s">
        <v>157</v>
      </c>
      <c r="C386" s="12" t="s">
        <v>158</v>
      </c>
      <c r="D386" s="12" t="s">
        <v>547</v>
      </c>
      <c r="E386" s="12">
        <v>74.500590000000003</v>
      </c>
      <c r="F386" s="12" t="s">
        <v>1172</v>
      </c>
      <c r="G386" s="12" t="s">
        <v>1173</v>
      </c>
      <c r="H386" s="12" t="s">
        <v>246</v>
      </c>
      <c r="I386" s="12" t="s">
        <v>247</v>
      </c>
      <c r="J386" s="12" t="s">
        <v>248</v>
      </c>
      <c r="K386" s="12">
        <v>330000</v>
      </c>
      <c r="N386" s="12">
        <v>74.500590000000003</v>
      </c>
      <c r="O386" s="12" t="s">
        <v>249</v>
      </c>
      <c r="P386" s="12" t="s">
        <v>250</v>
      </c>
      <c r="Q386" s="12" t="s">
        <v>1174</v>
      </c>
      <c r="R386" s="12">
        <v>130333.81151302349</v>
      </c>
      <c r="S386" s="12">
        <v>130333.81151302349</v>
      </c>
      <c r="T386" s="12">
        <v>9709.9456300000002</v>
      </c>
      <c r="U386" s="12">
        <v>124.7327863192163</v>
      </c>
      <c r="V386" s="12">
        <v>124.7327863192163</v>
      </c>
      <c r="W386" s="12">
        <v>62.69</v>
      </c>
      <c r="X386" s="12">
        <v>62.69</v>
      </c>
      <c r="Y386" s="12" t="s">
        <v>252</v>
      </c>
      <c r="Z386" s="12" t="s">
        <v>253</v>
      </c>
      <c r="AA386" s="12" t="s">
        <v>254</v>
      </c>
      <c r="AB386" s="12">
        <v>130000</v>
      </c>
      <c r="AE386" s="12">
        <v>63.325499999999998</v>
      </c>
      <c r="AF386" s="12" t="s">
        <v>249</v>
      </c>
      <c r="AG386" s="12" t="s">
        <v>250</v>
      </c>
      <c r="AH386" s="12" t="s">
        <v>255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2">
        <v>0</v>
      </c>
      <c r="AO386" s="12" t="s">
        <v>256</v>
      </c>
      <c r="AP386" s="12" t="s">
        <v>257</v>
      </c>
      <c r="AQ386" s="12" t="s">
        <v>258</v>
      </c>
      <c r="AR386" s="12">
        <v>200000</v>
      </c>
      <c r="AU386" s="12">
        <v>9.4988299999999999</v>
      </c>
      <c r="AV386" s="12" t="s">
        <v>249</v>
      </c>
      <c r="AW386" s="12" t="s">
        <v>250</v>
      </c>
      <c r="AX386" s="12" t="s">
        <v>255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</row>
    <row r="387" spans="1:56" hidden="1" x14ac:dyDescent="0.25">
      <c r="A387" s="12" t="s">
        <v>240</v>
      </c>
      <c r="B387" s="12" t="s">
        <v>157</v>
      </c>
      <c r="C387" s="12" t="s">
        <v>158</v>
      </c>
      <c r="D387" s="12" t="s">
        <v>547</v>
      </c>
      <c r="E387" s="12">
        <v>106.42941</v>
      </c>
      <c r="F387" s="12" t="s">
        <v>1172</v>
      </c>
      <c r="G387" s="12" t="s">
        <v>1173</v>
      </c>
      <c r="H387" s="12" t="s">
        <v>246</v>
      </c>
      <c r="I387" s="12" t="s">
        <v>247</v>
      </c>
      <c r="J387" s="12" t="s">
        <v>248</v>
      </c>
      <c r="K387" s="12">
        <v>330000</v>
      </c>
      <c r="N387" s="12">
        <v>106.42941</v>
      </c>
      <c r="O387" s="12" t="s">
        <v>249</v>
      </c>
      <c r="P387" s="12" t="s">
        <v>250</v>
      </c>
      <c r="Q387" s="12" t="s">
        <v>1174</v>
      </c>
      <c r="R387" s="12">
        <v>130333.81151302349</v>
      </c>
      <c r="S387" s="12">
        <v>130333.81151302349</v>
      </c>
      <c r="T387" s="12">
        <v>13871.35089</v>
      </c>
      <c r="U387" s="12">
        <v>124.7327863192163</v>
      </c>
      <c r="V387" s="12">
        <v>124.7327863192163</v>
      </c>
      <c r="W387" s="12">
        <v>62.69</v>
      </c>
      <c r="X387" s="12">
        <v>62.69</v>
      </c>
      <c r="Y387" s="12" t="s">
        <v>256</v>
      </c>
      <c r="Z387" s="12" t="s">
        <v>257</v>
      </c>
      <c r="AA387" s="12" t="s">
        <v>258</v>
      </c>
      <c r="AB387" s="12">
        <v>200000</v>
      </c>
      <c r="AE387" s="12">
        <v>90.465000000000003</v>
      </c>
      <c r="AF387" s="12" t="s">
        <v>249</v>
      </c>
      <c r="AG387" s="12" t="s">
        <v>250</v>
      </c>
      <c r="AH387" s="12" t="s">
        <v>255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2">
        <v>0</v>
      </c>
    </row>
    <row r="388" spans="1:56" hidden="1" x14ac:dyDescent="0.25">
      <c r="A388" s="12" t="s">
        <v>240</v>
      </c>
      <c r="B388" s="12" t="s">
        <v>1175</v>
      </c>
      <c r="C388" s="12" t="s">
        <v>1176</v>
      </c>
      <c r="D388" s="12" t="s">
        <v>271</v>
      </c>
      <c r="E388" s="12">
        <v>132.72412</v>
      </c>
      <c r="F388" s="12" t="s">
        <v>1177</v>
      </c>
      <c r="G388" s="12" t="s">
        <v>1178</v>
      </c>
      <c r="H388" s="12" t="s">
        <v>246</v>
      </c>
      <c r="I388" s="12" t="s">
        <v>247</v>
      </c>
      <c r="J388" s="12" t="s">
        <v>248</v>
      </c>
      <c r="K388" s="12">
        <v>330000</v>
      </c>
      <c r="N388" s="12">
        <v>132.72412</v>
      </c>
      <c r="O388" s="12" t="s">
        <v>249</v>
      </c>
      <c r="P388" s="12" t="s">
        <v>250</v>
      </c>
      <c r="Q388" s="12" t="s">
        <v>1179</v>
      </c>
      <c r="R388" s="12">
        <v>63833.103941483481</v>
      </c>
      <c r="S388" s="12">
        <v>63833.103941483481</v>
      </c>
      <c r="T388" s="12">
        <v>8472.1923999999999</v>
      </c>
      <c r="U388" s="12">
        <v>87.36857039046923</v>
      </c>
      <c r="V388" s="12">
        <v>87.36857039046923</v>
      </c>
      <c r="W388" s="12">
        <v>43.84</v>
      </c>
      <c r="X388" s="12">
        <v>43.84</v>
      </c>
      <c r="Y388" s="12" t="s">
        <v>252</v>
      </c>
      <c r="Z388" s="12" t="s">
        <v>253</v>
      </c>
      <c r="AA388" s="12" t="s">
        <v>254</v>
      </c>
      <c r="AB388" s="12">
        <v>130000</v>
      </c>
      <c r="AE388" s="12">
        <v>112.8155</v>
      </c>
      <c r="AF388" s="12" t="s">
        <v>249</v>
      </c>
      <c r="AG388" s="12" t="s">
        <v>250</v>
      </c>
      <c r="AH388" s="12" t="s">
        <v>255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2">
        <v>0</v>
      </c>
      <c r="AO388" s="12" t="s">
        <v>256</v>
      </c>
      <c r="AP388" s="12" t="s">
        <v>257</v>
      </c>
      <c r="AQ388" s="12" t="s">
        <v>258</v>
      </c>
      <c r="AR388" s="12">
        <v>200000</v>
      </c>
      <c r="AU388" s="12">
        <v>16.922329999999999</v>
      </c>
      <c r="AV388" s="12" t="s">
        <v>249</v>
      </c>
      <c r="AW388" s="12" t="s">
        <v>250</v>
      </c>
      <c r="AX388" s="12" t="s">
        <v>255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</row>
    <row r="389" spans="1:56" hidden="1" x14ac:dyDescent="0.25">
      <c r="A389" s="12" t="s">
        <v>240</v>
      </c>
      <c r="B389" s="12" t="s">
        <v>1175</v>
      </c>
      <c r="C389" s="12" t="s">
        <v>1176</v>
      </c>
      <c r="D389" s="12" t="s">
        <v>271</v>
      </c>
      <c r="E389" s="12">
        <v>189.60588000000001</v>
      </c>
      <c r="F389" s="12" t="s">
        <v>1177</v>
      </c>
      <c r="G389" s="12" t="s">
        <v>1178</v>
      </c>
      <c r="H389" s="12" t="s">
        <v>246</v>
      </c>
      <c r="I389" s="12" t="s">
        <v>247</v>
      </c>
      <c r="J389" s="12" t="s">
        <v>248</v>
      </c>
      <c r="K389" s="12">
        <v>330000</v>
      </c>
      <c r="N389" s="12">
        <v>189.60588000000001</v>
      </c>
      <c r="O389" s="12" t="s">
        <v>249</v>
      </c>
      <c r="P389" s="12" t="s">
        <v>250</v>
      </c>
      <c r="Q389" s="12" t="s">
        <v>1179</v>
      </c>
      <c r="R389" s="12">
        <v>63833.103941483481</v>
      </c>
      <c r="S389" s="12">
        <v>63833.103941483481</v>
      </c>
      <c r="T389" s="12">
        <v>12103.13199</v>
      </c>
      <c r="U389" s="12">
        <v>87.36857039046923</v>
      </c>
      <c r="V389" s="12">
        <v>87.36857039046923</v>
      </c>
      <c r="W389" s="12">
        <v>43.84</v>
      </c>
      <c r="X389" s="12">
        <v>43.84</v>
      </c>
      <c r="Y389" s="12" t="s">
        <v>256</v>
      </c>
      <c r="Z389" s="12" t="s">
        <v>257</v>
      </c>
      <c r="AA389" s="12" t="s">
        <v>258</v>
      </c>
      <c r="AB389" s="12">
        <v>200000</v>
      </c>
      <c r="AE389" s="12">
        <v>161.16499999999999</v>
      </c>
      <c r="AF389" s="12" t="s">
        <v>249</v>
      </c>
      <c r="AG389" s="12" t="s">
        <v>250</v>
      </c>
      <c r="AH389" s="12" t="s">
        <v>255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2">
        <v>0</v>
      </c>
    </row>
    <row r="390" spans="1:56" hidden="1" x14ac:dyDescent="0.25">
      <c r="A390" s="12" t="s">
        <v>240</v>
      </c>
      <c r="B390" s="12" t="s">
        <v>1180</v>
      </c>
      <c r="C390" s="12" t="s">
        <v>1181</v>
      </c>
      <c r="D390" s="12" t="s">
        <v>403</v>
      </c>
      <c r="E390" s="12">
        <v>108.63176</v>
      </c>
      <c r="F390" s="12" t="s">
        <v>1182</v>
      </c>
      <c r="G390" s="12" t="s">
        <v>1183</v>
      </c>
      <c r="H390" s="12" t="s">
        <v>246</v>
      </c>
      <c r="I390" s="12" t="s">
        <v>247</v>
      </c>
      <c r="J390" s="12" t="s">
        <v>248</v>
      </c>
      <c r="K390" s="12">
        <v>330000</v>
      </c>
      <c r="N390" s="12">
        <v>108.63176</v>
      </c>
      <c r="O390" s="12" t="s">
        <v>249</v>
      </c>
      <c r="P390" s="12" t="s">
        <v>250</v>
      </c>
      <c r="Q390" s="12" t="s">
        <v>1184</v>
      </c>
      <c r="R390" s="12">
        <v>123124.1344683208</v>
      </c>
      <c r="S390" s="12">
        <v>123124.1344683208</v>
      </c>
      <c r="T390" s="12">
        <v>13375.192010000001</v>
      </c>
      <c r="U390" s="12">
        <v>130.1224970650938</v>
      </c>
      <c r="V390" s="12">
        <v>130.1224970650938</v>
      </c>
      <c r="W390" s="12">
        <v>56.77</v>
      </c>
      <c r="X390" s="12">
        <v>56.77</v>
      </c>
      <c r="Y390" s="12" t="s">
        <v>252</v>
      </c>
      <c r="Z390" s="12" t="s">
        <v>253</v>
      </c>
      <c r="AA390" s="12" t="s">
        <v>254</v>
      </c>
      <c r="AB390" s="12">
        <v>130000</v>
      </c>
      <c r="AE390" s="12">
        <v>92.337000000000003</v>
      </c>
      <c r="AF390" s="12" t="s">
        <v>249</v>
      </c>
      <c r="AG390" s="12" t="s">
        <v>250</v>
      </c>
      <c r="AH390" s="12" t="s">
        <v>255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2">
        <v>0</v>
      </c>
      <c r="AO390" s="12" t="s">
        <v>256</v>
      </c>
      <c r="AP390" s="12" t="s">
        <v>257</v>
      </c>
      <c r="AQ390" s="12" t="s">
        <v>258</v>
      </c>
      <c r="AR390" s="12">
        <v>200000</v>
      </c>
      <c r="AU390" s="12">
        <v>13.85055</v>
      </c>
      <c r="AV390" s="12" t="s">
        <v>249</v>
      </c>
      <c r="AW390" s="12" t="s">
        <v>250</v>
      </c>
      <c r="AX390" s="12" t="s">
        <v>255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</row>
    <row r="391" spans="1:56" hidden="1" x14ac:dyDescent="0.25">
      <c r="A391" s="12" t="s">
        <v>240</v>
      </c>
      <c r="B391" s="12" t="s">
        <v>1180</v>
      </c>
      <c r="C391" s="12" t="s">
        <v>1181</v>
      </c>
      <c r="D391" s="12" t="s">
        <v>403</v>
      </c>
      <c r="E391" s="12">
        <v>155.18824000000001</v>
      </c>
      <c r="F391" s="12" t="s">
        <v>1182</v>
      </c>
      <c r="G391" s="12" t="s">
        <v>1183</v>
      </c>
      <c r="H391" s="12" t="s">
        <v>246</v>
      </c>
      <c r="I391" s="12" t="s">
        <v>247</v>
      </c>
      <c r="J391" s="12" t="s">
        <v>248</v>
      </c>
      <c r="K391" s="12">
        <v>330000</v>
      </c>
      <c r="N391" s="12">
        <v>155.18824000000001</v>
      </c>
      <c r="O391" s="12" t="s">
        <v>249</v>
      </c>
      <c r="P391" s="12" t="s">
        <v>250</v>
      </c>
      <c r="Q391" s="12" t="s">
        <v>1184</v>
      </c>
      <c r="R391" s="12">
        <v>123124.1344683208</v>
      </c>
      <c r="S391" s="12">
        <v>123124.1344683208</v>
      </c>
      <c r="T391" s="12">
        <v>19107.417150000001</v>
      </c>
      <c r="U391" s="12">
        <v>130.1224970650938</v>
      </c>
      <c r="V391" s="12">
        <v>130.1224970650938</v>
      </c>
      <c r="W391" s="12">
        <v>56.77</v>
      </c>
      <c r="X391" s="12">
        <v>56.77</v>
      </c>
      <c r="Y391" s="12" t="s">
        <v>256</v>
      </c>
      <c r="Z391" s="12" t="s">
        <v>257</v>
      </c>
      <c r="AA391" s="12" t="s">
        <v>258</v>
      </c>
      <c r="AB391" s="12">
        <v>200000</v>
      </c>
      <c r="AE391" s="12">
        <v>131.91</v>
      </c>
      <c r="AF391" s="12" t="s">
        <v>249</v>
      </c>
      <c r="AG391" s="12" t="s">
        <v>250</v>
      </c>
      <c r="AH391" s="12" t="s">
        <v>255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2">
        <v>0</v>
      </c>
    </row>
    <row r="392" spans="1:56" hidden="1" x14ac:dyDescent="0.25">
      <c r="A392" s="12" t="s">
        <v>240</v>
      </c>
      <c r="B392" s="12" t="s">
        <v>1185</v>
      </c>
      <c r="C392" s="12" t="s">
        <v>1186</v>
      </c>
      <c r="D392" s="12" t="s">
        <v>271</v>
      </c>
      <c r="E392" s="12">
        <v>513.29353000000003</v>
      </c>
      <c r="F392" s="12" t="s">
        <v>1187</v>
      </c>
      <c r="G392" s="12" t="s">
        <v>1188</v>
      </c>
      <c r="H392" s="12" t="s">
        <v>246</v>
      </c>
      <c r="I392" s="12" t="s">
        <v>247</v>
      </c>
      <c r="J392" s="12" t="s">
        <v>248</v>
      </c>
      <c r="K392" s="12">
        <v>330000</v>
      </c>
      <c r="N392" s="12">
        <v>513.29353000000003</v>
      </c>
      <c r="O392" s="12" t="s">
        <v>249</v>
      </c>
      <c r="P392" s="12" t="s">
        <v>250</v>
      </c>
      <c r="Q392" s="12" t="s">
        <v>1189</v>
      </c>
      <c r="R392" s="12">
        <v>22098.350396114529</v>
      </c>
      <c r="S392" s="12">
        <v>22098.350396114529</v>
      </c>
      <c r="T392" s="12">
        <v>11342.940269999999</v>
      </c>
      <c r="U392" s="12">
        <v>29.178378250403291</v>
      </c>
      <c r="V392" s="12">
        <v>29.178378250403291</v>
      </c>
      <c r="W392" s="12">
        <v>45.44</v>
      </c>
      <c r="X392" s="12">
        <v>45.44</v>
      </c>
      <c r="Y392" s="12" t="s">
        <v>252</v>
      </c>
      <c r="Z392" s="12" t="s">
        <v>253</v>
      </c>
      <c r="AA392" s="12" t="s">
        <v>254</v>
      </c>
      <c r="AB392" s="12">
        <v>130000</v>
      </c>
      <c r="AE392" s="12">
        <v>436.29950000000002</v>
      </c>
      <c r="AF392" s="12" t="s">
        <v>249</v>
      </c>
      <c r="AG392" s="12" t="s">
        <v>250</v>
      </c>
      <c r="AH392" s="12" t="s">
        <v>255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2">
        <v>0</v>
      </c>
      <c r="AO392" s="12" t="s">
        <v>256</v>
      </c>
      <c r="AP392" s="12" t="s">
        <v>257</v>
      </c>
      <c r="AQ392" s="12" t="s">
        <v>258</v>
      </c>
      <c r="AR392" s="12">
        <v>200000</v>
      </c>
      <c r="AU392" s="12">
        <v>65.444929999999999</v>
      </c>
      <c r="AV392" s="12" t="s">
        <v>249</v>
      </c>
      <c r="AW392" s="12" t="s">
        <v>250</v>
      </c>
      <c r="AX392" s="12" t="s">
        <v>255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</row>
    <row r="393" spans="1:56" hidden="1" x14ac:dyDescent="0.25">
      <c r="A393" s="12" t="s">
        <v>240</v>
      </c>
      <c r="B393" s="12" t="s">
        <v>1185</v>
      </c>
      <c r="C393" s="12" t="s">
        <v>1186</v>
      </c>
      <c r="D393" s="12" t="s">
        <v>271</v>
      </c>
      <c r="E393" s="12">
        <v>733.27647000000002</v>
      </c>
      <c r="F393" s="12" t="s">
        <v>1187</v>
      </c>
      <c r="G393" s="12" t="s">
        <v>1188</v>
      </c>
      <c r="H393" s="12" t="s">
        <v>246</v>
      </c>
      <c r="I393" s="12" t="s">
        <v>247</v>
      </c>
      <c r="J393" s="12" t="s">
        <v>248</v>
      </c>
      <c r="K393" s="12">
        <v>330000</v>
      </c>
      <c r="N393" s="12">
        <v>733.27647000000002</v>
      </c>
      <c r="O393" s="12" t="s">
        <v>249</v>
      </c>
      <c r="P393" s="12" t="s">
        <v>250</v>
      </c>
      <c r="Q393" s="12" t="s">
        <v>1189</v>
      </c>
      <c r="R393" s="12">
        <v>22098.350396114529</v>
      </c>
      <c r="S393" s="12">
        <v>22098.350396114529</v>
      </c>
      <c r="T393" s="12">
        <v>16204.20038</v>
      </c>
      <c r="U393" s="12">
        <v>29.178378250403291</v>
      </c>
      <c r="V393" s="12">
        <v>29.178378250403291</v>
      </c>
      <c r="W393" s="12">
        <v>45.44</v>
      </c>
      <c r="X393" s="12">
        <v>45.44</v>
      </c>
      <c r="Y393" s="12" t="s">
        <v>256</v>
      </c>
      <c r="Z393" s="12" t="s">
        <v>257</v>
      </c>
      <c r="AA393" s="12" t="s">
        <v>258</v>
      </c>
      <c r="AB393" s="12">
        <v>200000</v>
      </c>
      <c r="AE393" s="12">
        <v>623.28499999999997</v>
      </c>
      <c r="AF393" s="12" t="s">
        <v>249</v>
      </c>
      <c r="AG393" s="12" t="s">
        <v>250</v>
      </c>
      <c r="AH393" s="12" t="s">
        <v>255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2">
        <v>0</v>
      </c>
    </row>
    <row r="394" spans="1:56" hidden="1" x14ac:dyDescent="0.25">
      <c r="A394" s="12" t="s">
        <v>240</v>
      </c>
      <c r="B394" s="12" t="s">
        <v>1190</v>
      </c>
      <c r="C394" s="12" t="s">
        <v>1191</v>
      </c>
      <c r="D394" s="12" t="s">
        <v>344</v>
      </c>
      <c r="E394" s="12">
        <v>63.317059999999998</v>
      </c>
      <c r="F394" s="12" t="s">
        <v>1192</v>
      </c>
      <c r="G394" s="12" t="s">
        <v>1193</v>
      </c>
      <c r="H394" s="12" t="s">
        <v>246</v>
      </c>
      <c r="I394" s="12" t="s">
        <v>247</v>
      </c>
      <c r="J394" s="12" t="s">
        <v>248</v>
      </c>
      <c r="K394" s="12">
        <v>330000</v>
      </c>
      <c r="N394" s="12">
        <v>63.317059999999998</v>
      </c>
      <c r="O394" s="12" t="s">
        <v>249</v>
      </c>
      <c r="P394" s="12" t="s">
        <v>250</v>
      </c>
      <c r="Q394" s="12" t="s">
        <v>1194</v>
      </c>
      <c r="R394" s="12">
        <v>144679.58512156471</v>
      </c>
      <c r="S394" s="12">
        <v>144679.58512156471</v>
      </c>
      <c r="T394" s="12">
        <v>9160.6857999999993</v>
      </c>
      <c r="U394" s="12">
        <v>142.71251102933741</v>
      </c>
      <c r="V394" s="12">
        <v>142.71251102933741</v>
      </c>
      <c r="W394" s="12">
        <v>60.83</v>
      </c>
      <c r="X394" s="12">
        <v>60.83</v>
      </c>
      <c r="Y394" s="12" t="s">
        <v>252</v>
      </c>
      <c r="Z394" s="12" t="s">
        <v>253</v>
      </c>
      <c r="AA394" s="12" t="s">
        <v>254</v>
      </c>
      <c r="AB394" s="12">
        <v>130000</v>
      </c>
      <c r="AE394" s="12">
        <v>53.819499999999998</v>
      </c>
      <c r="AF394" s="12" t="s">
        <v>249</v>
      </c>
      <c r="AG394" s="12" t="s">
        <v>250</v>
      </c>
      <c r="AH394" s="12" t="s">
        <v>255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2">
        <v>0</v>
      </c>
      <c r="AO394" s="12" t="s">
        <v>256</v>
      </c>
      <c r="AP394" s="12" t="s">
        <v>257</v>
      </c>
      <c r="AQ394" s="12" t="s">
        <v>258</v>
      </c>
      <c r="AR394" s="12">
        <v>200000</v>
      </c>
      <c r="AU394" s="12">
        <v>8.0729299999999995</v>
      </c>
      <c r="AV394" s="12" t="s">
        <v>249</v>
      </c>
      <c r="AW394" s="12" t="s">
        <v>250</v>
      </c>
      <c r="AX394" s="12" t="s">
        <v>255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</row>
    <row r="395" spans="1:56" hidden="1" x14ac:dyDescent="0.25">
      <c r="A395" s="12" t="s">
        <v>240</v>
      </c>
      <c r="B395" s="12" t="s">
        <v>1190</v>
      </c>
      <c r="C395" s="12" t="s">
        <v>1191</v>
      </c>
      <c r="D395" s="12" t="s">
        <v>344</v>
      </c>
      <c r="E395" s="12">
        <v>90.452939999999998</v>
      </c>
      <c r="F395" s="12" t="s">
        <v>1192</v>
      </c>
      <c r="G395" s="12" t="s">
        <v>1193</v>
      </c>
      <c r="H395" s="12" t="s">
        <v>246</v>
      </c>
      <c r="I395" s="12" t="s">
        <v>247</v>
      </c>
      <c r="J395" s="12" t="s">
        <v>248</v>
      </c>
      <c r="K395" s="12">
        <v>330000</v>
      </c>
      <c r="N395" s="12">
        <v>90.452939999999998</v>
      </c>
      <c r="O395" s="12" t="s">
        <v>249</v>
      </c>
      <c r="P395" s="12" t="s">
        <v>250</v>
      </c>
      <c r="Q395" s="12" t="s">
        <v>1194</v>
      </c>
      <c r="R395" s="12">
        <v>144679.58512156471</v>
      </c>
      <c r="S395" s="12">
        <v>144679.58512156471</v>
      </c>
      <c r="T395" s="12">
        <v>13086.694</v>
      </c>
      <c r="U395" s="12">
        <v>142.71251102933741</v>
      </c>
      <c r="V395" s="12">
        <v>142.71251102933741</v>
      </c>
      <c r="W395" s="12">
        <v>60.83</v>
      </c>
      <c r="X395" s="12">
        <v>60.83</v>
      </c>
      <c r="Y395" s="12" t="s">
        <v>256</v>
      </c>
      <c r="Z395" s="12" t="s">
        <v>257</v>
      </c>
      <c r="AA395" s="12" t="s">
        <v>258</v>
      </c>
      <c r="AB395" s="12">
        <v>200000</v>
      </c>
      <c r="AE395" s="12">
        <v>76.885000000000005</v>
      </c>
      <c r="AF395" s="12" t="s">
        <v>249</v>
      </c>
      <c r="AG395" s="12" t="s">
        <v>250</v>
      </c>
      <c r="AH395" s="12" t="s">
        <v>255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2">
        <v>0</v>
      </c>
    </row>
    <row r="396" spans="1:56" hidden="1" x14ac:dyDescent="0.25">
      <c r="A396" s="12" t="s">
        <v>240</v>
      </c>
      <c r="B396" s="12" t="s">
        <v>1195</v>
      </c>
      <c r="C396" s="12" t="s">
        <v>1196</v>
      </c>
      <c r="D396" s="12" t="s">
        <v>424</v>
      </c>
      <c r="E396" s="12">
        <v>93.351179999999999</v>
      </c>
      <c r="F396" s="12" t="s">
        <v>1197</v>
      </c>
      <c r="G396" s="12" t="s">
        <v>1198</v>
      </c>
      <c r="H396" s="12" t="s">
        <v>246</v>
      </c>
      <c r="I396" s="12" t="s">
        <v>247</v>
      </c>
      <c r="J396" s="12" t="s">
        <v>248</v>
      </c>
      <c r="K396" s="12">
        <v>330000</v>
      </c>
      <c r="N396" s="12">
        <v>93.351179999999999</v>
      </c>
      <c r="O396" s="12" t="s">
        <v>249</v>
      </c>
      <c r="P396" s="12" t="s">
        <v>250</v>
      </c>
      <c r="Q396" s="12" t="s">
        <v>1199</v>
      </c>
      <c r="R396" s="12">
        <v>127581.7682129015</v>
      </c>
      <c r="S396" s="12">
        <v>127581.7682129015</v>
      </c>
      <c r="T396" s="12">
        <v>11909.908160000001</v>
      </c>
      <c r="U396" s="12">
        <v>122.4734628546036</v>
      </c>
      <c r="V396" s="12">
        <v>122.4734628546036</v>
      </c>
      <c r="W396" s="12">
        <v>62.5</v>
      </c>
      <c r="X396" s="12">
        <v>62.5</v>
      </c>
      <c r="Y396" s="12" t="s">
        <v>252</v>
      </c>
      <c r="Z396" s="12" t="s">
        <v>253</v>
      </c>
      <c r="AA396" s="12" t="s">
        <v>254</v>
      </c>
      <c r="AB396" s="12">
        <v>130000</v>
      </c>
      <c r="AE396" s="12">
        <v>79.348500000000001</v>
      </c>
      <c r="AF396" s="12" t="s">
        <v>249</v>
      </c>
      <c r="AG396" s="12" t="s">
        <v>250</v>
      </c>
      <c r="AH396" s="12" t="s">
        <v>255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2">
        <v>0</v>
      </c>
      <c r="AO396" s="12" t="s">
        <v>256</v>
      </c>
      <c r="AP396" s="12" t="s">
        <v>257</v>
      </c>
      <c r="AQ396" s="12" t="s">
        <v>258</v>
      </c>
      <c r="AR396" s="12">
        <v>200000</v>
      </c>
      <c r="AU396" s="12">
        <v>11.902279999999999</v>
      </c>
      <c r="AV396" s="12" t="s">
        <v>249</v>
      </c>
      <c r="AW396" s="12" t="s">
        <v>250</v>
      </c>
      <c r="AX396" s="12" t="s">
        <v>255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</row>
    <row r="397" spans="1:56" hidden="1" x14ac:dyDescent="0.25">
      <c r="A397" s="12" t="s">
        <v>240</v>
      </c>
      <c r="B397" s="12" t="s">
        <v>1195</v>
      </c>
      <c r="C397" s="12" t="s">
        <v>1196</v>
      </c>
      <c r="D397" s="12" t="s">
        <v>424</v>
      </c>
      <c r="E397" s="12">
        <v>133.35882000000001</v>
      </c>
      <c r="F397" s="12" t="s">
        <v>1197</v>
      </c>
      <c r="G397" s="12" t="s">
        <v>1198</v>
      </c>
      <c r="H397" s="12" t="s">
        <v>246</v>
      </c>
      <c r="I397" s="12" t="s">
        <v>247</v>
      </c>
      <c r="J397" s="12" t="s">
        <v>248</v>
      </c>
      <c r="K397" s="12">
        <v>330000</v>
      </c>
      <c r="N397" s="12">
        <v>133.35882000000001</v>
      </c>
      <c r="O397" s="12" t="s">
        <v>249</v>
      </c>
      <c r="P397" s="12" t="s">
        <v>250</v>
      </c>
      <c r="Q397" s="12" t="s">
        <v>1199</v>
      </c>
      <c r="R397" s="12">
        <v>127581.7682129015</v>
      </c>
      <c r="S397" s="12">
        <v>127581.7682129015</v>
      </c>
      <c r="T397" s="12">
        <v>17014.15451</v>
      </c>
      <c r="U397" s="12">
        <v>122.4734628546036</v>
      </c>
      <c r="V397" s="12">
        <v>122.4734628546036</v>
      </c>
      <c r="W397" s="12">
        <v>62.5</v>
      </c>
      <c r="X397" s="12">
        <v>62.5</v>
      </c>
      <c r="Y397" s="12" t="s">
        <v>256</v>
      </c>
      <c r="Z397" s="12" t="s">
        <v>257</v>
      </c>
      <c r="AA397" s="12" t="s">
        <v>258</v>
      </c>
      <c r="AB397" s="12">
        <v>200000</v>
      </c>
      <c r="AE397" s="12">
        <v>113.355</v>
      </c>
      <c r="AF397" s="12" t="s">
        <v>249</v>
      </c>
      <c r="AG397" s="12" t="s">
        <v>250</v>
      </c>
      <c r="AH397" s="12" t="s">
        <v>255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2">
        <v>0</v>
      </c>
    </row>
    <row r="398" spans="1:56" hidden="1" x14ac:dyDescent="0.25">
      <c r="A398" s="12" t="s">
        <v>240</v>
      </c>
      <c r="B398" s="12" t="s">
        <v>1200</v>
      </c>
      <c r="C398" s="12" t="s">
        <v>1201</v>
      </c>
      <c r="D398" s="12" t="s">
        <v>306</v>
      </c>
      <c r="E398" s="12">
        <v>91.87706</v>
      </c>
      <c r="F398" s="12" t="s">
        <v>1202</v>
      </c>
      <c r="G398" s="12" t="s">
        <v>1203</v>
      </c>
      <c r="H398" s="12" t="s">
        <v>246</v>
      </c>
      <c r="I398" s="12" t="s">
        <v>247</v>
      </c>
      <c r="J398" s="12" t="s">
        <v>248</v>
      </c>
      <c r="K398" s="12">
        <v>330000</v>
      </c>
      <c r="N398" s="12">
        <v>91.87706</v>
      </c>
      <c r="O398" s="12" t="s">
        <v>249</v>
      </c>
      <c r="P398" s="12" t="s">
        <v>250</v>
      </c>
      <c r="Q398" s="12" t="s">
        <v>1204</v>
      </c>
      <c r="R398" s="12">
        <v>86652.308583509628</v>
      </c>
      <c r="S398" s="12">
        <v>86652.308583509628</v>
      </c>
      <c r="T398" s="12">
        <v>7961.3592500000004</v>
      </c>
      <c r="U398" s="12">
        <v>88.870225287995851</v>
      </c>
      <c r="V398" s="12">
        <v>88.870225287995851</v>
      </c>
      <c r="W398" s="12">
        <v>58.5</v>
      </c>
      <c r="X398" s="12">
        <v>58.5</v>
      </c>
      <c r="Y398" s="12" t="s">
        <v>252</v>
      </c>
      <c r="Z398" s="12" t="s">
        <v>253</v>
      </c>
      <c r="AA398" s="12" t="s">
        <v>254</v>
      </c>
      <c r="AB398" s="12">
        <v>130000</v>
      </c>
      <c r="AE398" s="12">
        <v>78.095500000000001</v>
      </c>
      <c r="AF398" s="12" t="s">
        <v>249</v>
      </c>
      <c r="AG398" s="12" t="s">
        <v>250</v>
      </c>
      <c r="AH398" s="12" t="s">
        <v>255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2">
        <v>0</v>
      </c>
      <c r="AO398" s="12" t="s">
        <v>256</v>
      </c>
      <c r="AP398" s="12" t="s">
        <v>257</v>
      </c>
      <c r="AQ398" s="12" t="s">
        <v>258</v>
      </c>
      <c r="AR398" s="12">
        <v>200000</v>
      </c>
      <c r="AU398" s="12">
        <v>11.71433</v>
      </c>
      <c r="AV398" s="12" t="s">
        <v>249</v>
      </c>
      <c r="AW398" s="12" t="s">
        <v>250</v>
      </c>
      <c r="AX398" s="12" t="s">
        <v>255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</row>
    <row r="399" spans="1:56" hidden="1" x14ac:dyDescent="0.25">
      <c r="A399" s="12" t="s">
        <v>240</v>
      </c>
      <c r="B399" s="12" t="s">
        <v>1200</v>
      </c>
      <c r="C399" s="12" t="s">
        <v>1201</v>
      </c>
      <c r="D399" s="12" t="s">
        <v>306</v>
      </c>
      <c r="E399" s="12">
        <v>131.25294</v>
      </c>
      <c r="F399" s="12" t="s">
        <v>1202</v>
      </c>
      <c r="G399" s="12" t="s">
        <v>1203</v>
      </c>
      <c r="H399" s="12" t="s">
        <v>246</v>
      </c>
      <c r="I399" s="12" t="s">
        <v>247</v>
      </c>
      <c r="J399" s="12" t="s">
        <v>248</v>
      </c>
      <c r="K399" s="12">
        <v>330000</v>
      </c>
      <c r="N399" s="12">
        <v>131.25294</v>
      </c>
      <c r="O399" s="12" t="s">
        <v>249</v>
      </c>
      <c r="P399" s="12" t="s">
        <v>250</v>
      </c>
      <c r="Q399" s="12" t="s">
        <v>1204</v>
      </c>
      <c r="R399" s="12">
        <v>86652.308583509628</v>
      </c>
      <c r="S399" s="12">
        <v>86652.308583509628</v>
      </c>
      <c r="T399" s="12">
        <v>11373.370360000001</v>
      </c>
      <c r="U399" s="12">
        <v>88.870225287995851</v>
      </c>
      <c r="V399" s="12">
        <v>88.870225287995851</v>
      </c>
      <c r="W399" s="12">
        <v>58.5</v>
      </c>
      <c r="X399" s="12">
        <v>58.5</v>
      </c>
      <c r="Y399" s="12" t="s">
        <v>256</v>
      </c>
      <c r="Z399" s="12" t="s">
        <v>257</v>
      </c>
      <c r="AA399" s="12" t="s">
        <v>258</v>
      </c>
      <c r="AB399" s="12">
        <v>200000</v>
      </c>
      <c r="AE399" s="12">
        <v>111.565</v>
      </c>
      <c r="AF399" s="12" t="s">
        <v>249</v>
      </c>
      <c r="AG399" s="12" t="s">
        <v>250</v>
      </c>
      <c r="AH399" s="12" t="s">
        <v>255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2">
        <v>0</v>
      </c>
    </row>
    <row r="400" spans="1:56" hidden="1" x14ac:dyDescent="0.25">
      <c r="A400" s="12" t="s">
        <v>240</v>
      </c>
      <c r="B400" s="12" t="s">
        <v>1205</v>
      </c>
      <c r="C400" s="12" t="s">
        <v>1206</v>
      </c>
      <c r="D400" s="12" t="s">
        <v>372</v>
      </c>
      <c r="E400" s="12">
        <v>81.644710000000003</v>
      </c>
      <c r="F400" s="12" t="s">
        <v>1207</v>
      </c>
      <c r="G400" s="12" t="s">
        <v>1208</v>
      </c>
      <c r="H400" s="12" t="s">
        <v>246</v>
      </c>
      <c r="I400" s="12" t="s">
        <v>247</v>
      </c>
      <c r="J400" s="12" t="s">
        <v>248</v>
      </c>
      <c r="K400" s="12">
        <v>330000</v>
      </c>
      <c r="N400" s="12">
        <v>81.644710000000003</v>
      </c>
      <c r="O400" s="12" t="s">
        <v>249</v>
      </c>
      <c r="P400" s="12" t="s">
        <v>250</v>
      </c>
      <c r="Q400" s="12" t="s">
        <v>1209</v>
      </c>
      <c r="R400" s="12">
        <v>68986.210055699426</v>
      </c>
      <c r="S400" s="12">
        <v>68986.210055699426</v>
      </c>
      <c r="T400" s="12">
        <v>5632.3588300000001</v>
      </c>
      <c r="U400" s="12">
        <v>93.059251360072096</v>
      </c>
      <c r="V400" s="12">
        <v>93.059251360072096</v>
      </c>
      <c r="W400" s="12">
        <v>44.48</v>
      </c>
      <c r="X400" s="12">
        <v>44.48</v>
      </c>
      <c r="Y400" s="12" t="s">
        <v>252</v>
      </c>
      <c r="Z400" s="12" t="s">
        <v>253</v>
      </c>
      <c r="AA400" s="12" t="s">
        <v>254</v>
      </c>
      <c r="AB400" s="12">
        <v>130000</v>
      </c>
      <c r="AE400" s="12">
        <v>69.397999999999996</v>
      </c>
      <c r="AF400" s="12" t="s">
        <v>249</v>
      </c>
      <c r="AG400" s="12" t="s">
        <v>250</v>
      </c>
      <c r="AH400" s="12" t="s">
        <v>255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2">
        <v>0</v>
      </c>
      <c r="AO400" s="12" t="s">
        <v>256</v>
      </c>
      <c r="AP400" s="12" t="s">
        <v>257</v>
      </c>
      <c r="AQ400" s="12" t="s">
        <v>258</v>
      </c>
      <c r="AR400" s="12">
        <v>200000</v>
      </c>
      <c r="AU400" s="12">
        <v>10.409700000000001</v>
      </c>
      <c r="AV400" s="12" t="s">
        <v>249</v>
      </c>
      <c r="AW400" s="12" t="s">
        <v>250</v>
      </c>
      <c r="AX400" s="12" t="s">
        <v>255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</row>
    <row r="401" spans="1:56" hidden="1" x14ac:dyDescent="0.25">
      <c r="A401" s="12" t="s">
        <v>240</v>
      </c>
      <c r="B401" s="12" t="s">
        <v>1205</v>
      </c>
      <c r="C401" s="12" t="s">
        <v>1206</v>
      </c>
      <c r="D401" s="12" t="s">
        <v>372</v>
      </c>
      <c r="E401" s="12">
        <v>116.63529</v>
      </c>
      <c r="F401" s="12" t="s">
        <v>1207</v>
      </c>
      <c r="G401" s="12" t="s">
        <v>1208</v>
      </c>
      <c r="H401" s="12" t="s">
        <v>246</v>
      </c>
      <c r="I401" s="12" t="s">
        <v>247</v>
      </c>
      <c r="J401" s="12" t="s">
        <v>248</v>
      </c>
      <c r="K401" s="12">
        <v>330000</v>
      </c>
      <c r="N401" s="12">
        <v>116.63529</v>
      </c>
      <c r="O401" s="12" t="s">
        <v>249</v>
      </c>
      <c r="P401" s="12" t="s">
        <v>250</v>
      </c>
      <c r="Q401" s="12" t="s">
        <v>1209</v>
      </c>
      <c r="R401" s="12">
        <v>68986.210055699426</v>
      </c>
      <c r="S401" s="12">
        <v>68986.210055699426</v>
      </c>
      <c r="T401" s="12">
        <v>8046.2268999999997</v>
      </c>
      <c r="U401" s="12">
        <v>93.059251360072096</v>
      </c>
      <c r="V401" s="12">
        <v>93.059251360072096</v>
      </c>
      <c r="W401" s="12">
        <v>44.48</v>
      </c>
      <c r="X401" s="12">
        <v>44.48</v>
      </c>
      <c r="Y401" s="12" t="s">
        <v>256</v>
      </c>
      <c r="Z401" s="12" t="s">
        <v>257</v>
      </c>
      <c r="AA401" s="12" t="s">
        <v>258</v>
      </c>
      <c r="AB401" s="12">
        <v>200000</v>
      </c>
      <c r="AE401" s="12">
        <v>99.14</v>
      </c>
      <c r="AF401" s="12" t="s">
        <v>249</v>
      </c>
      <c r="AG401" s="12" t="s">
        <v>250</v>
      </c>
      <c r="AH401" s="12" t="s">
        <v>255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2">
        <v>0</v>
      </c>
    </row>
    <row r="402" spans="1:56" hidden="1" x14ac:dyDescent="0.25">
      <c r="A402" s="12" t="s">
        <v>240</v>
      </c>
      <c r="B402" s="12" t="s">
        <v>1210</v>
      </c>
      <c r="C402" s="12" t="s">
        <v>1211</v>
      </c>
      <c r="D402" s="12" t="s">
        <v>338</v>
      </c>
      <c r="E402" s="12">
        <v>72.099999999999994</v>
      </c>
      <c r="F402" s="12" t="s">
        <v>1212</v>
      </c>
      <c r="G402" s="12" t="s">
        <v>1213</v>
      </c>
      <c r="H402" s="12" t="s">
        <v>246</v>
      </c>
      <c r="I402" s="12" t="s">
        <v>247</v>
      </c>
      <c r="J402" s="12" t="s">
        <v>248</v>
      </c>
      <c r="K402" s="12">
        <v>330000</v>
      </c>
      <c r="N402" s="12">
        <v>72.099999999999994</v>
      </c>
      <c r="O402" s="12" t="s">
        <v>249</v>
      </c>
      <c r="P402" s="12" t="s">
        <v>250</v>
      </c>
      <c r="Q402" s="12" t="s">
        <v>1214</v>
      </c>
      <c r="R402" s="12">
        <v>195206.8643508169</v>
      </c>
      <c r="S402" s="12">
        <v>195206.8643508169</v>
      </c>
      <c r="T402" s="12">
        <v>14074.414919999999</v>
      </c>
      <c r="U402" s="12">
        <v>202.6725517501128</v>
      </c>
      <c r="V402" s="12">
        <v>202.6725517501128</v>
      </c>
      <c r="W402" s="12">
        <v>57.79</v>
      </c>
      <c r="X402" s="12">
        <v>57.79</v>
      </c>
      <c r="Y402" s="12" t="s">
        <v>252</v>
      </c>
      <c r="Z402" s="12" t="s">
        <v>253</v>
      </c>
      <c r="AA402" s="12" t="s">
        <v>254</v>
      </c>
      <c r="AB402" s="12">
        <v>130000</v>
      </c>
      <c r="AE402" s="12">
        <v>61.284999999999997</v>
      </c>
      <c r="AF402" s="12" t="s">
        <v>249</v>
      </c>
      <c r="AG402" s="12" t="s">
        <v>250</v>
      </c>
      <c r="AH402" s="12" t="s">
        <v>255</v>
      </c>
      <c r="AI402" s="12">
        <v>0</v>
      </c>
      <c r="AJ402" s="12">
        <v>0</v>
      </c>
      <c r="AK402" s="12">
        <v>0</v>
      </c>
      <c r="AL402" s="12">
        <v>0</v>
      </c>
      <c r="AM402" s="12">
        <v>0</v>
      </c>
      <c r="AN402" s="12">
        <v>0</v>
      </c>
      <c r="AO402" s="12" t="s">
        <v>256</v>
      </c>
      <c r="AP402" s="12" t="s">
        <v>257</v>
      </c>
      <c r="AQ402" s="12" t="s">
        <v>258</v>
      </c>
      <c r="AR402" s="12">
        <v>200000</v>
      </c>
      <c r="AU402" s="12">
        <v>9.1927500000000002</v>
      </c>
      <c r="AV402" s="12" t="s">
        <v>249</v>
      </c>
      <c r="AW402" s="12" t="s">
        <v>250</v>
      </c>
      <c r="AX402" s="12" t="s">
        <v>255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</row>
    <row r="403" spans="1:56" hidden="1" x14ac:dyDescent="0.25">
      <c r="A403" s="12" t="s">
        <v>240</v>
      </c>
      <c r="B403" s="12" t="s">
        <v>1210</v>
      </c>
      <c r="C403" s="12" t="s">
        <v>1211</v>
      </c>
      <c r="D403" s="12" t="s">
        <v>338</v>
      </c>
      <c r="E403" s="12">
        <v>103</v>
      </c>
      <c r="F403" s="12" t="s">
        <v>1212</v>
      </c>
      <c r="G403" s="12" t="s">
        <v>1213</v>
      </c>
      <c r="H403" s="12" t="s">
        <v>246</v>
      </c>
      <c r="I403" s="12" t="s">
        <v>247</v>
      </c>
      <c r="J403" s="12" t="s">
        <v>248</v>
      </c>
      <c r="K403" s="12">
        <v>330000</v>
      </c>
      <c r="N403" s="12">
        <v>103</v>
      </c>
      <c r="O403" s="12" t="s">
        <v>249</v>
      </c>
      <c r="P403" s="12" t="s">
        <v>250</v>
      </c>
      <c r="Q403" s="12" t="s">
        <v>1214</v>
      </c>
      <c r="R403" s="12">
        <v>195206.8643508169</v>
      </c>
      <c r="S403" s="12">
        <v>195206.8643508169</v>
      </c>
      <c r="T403" s="12">
        <v>20106.30703</v>
      </c>
      <c r="U403" s="12">
        <v>202.6725517501128</v>
      </c>
      <c r="V403" s="12">
        <v>202.6725517501128</v>
      </c>
      <c r="W403" s="12">
        <v>57.79</v>
      </c>
      <c r="X403" s="12">
        <v>57.79</v>
      </c>
      <c r="Y403" s="12" t="s">
        <v>256</v>
      </c>
      <c r="Z403" s="12" t="s">
        <v>257</v>
      </c>
      <c r="AA403" s="12" t="s">
        <v>258</v>
      </c>
      <c r="AB403" s="12">
        <v>200000</v>
      </c>
      <c r="AE403" s="12">
        <v>87.55</v>
      </c>
      <c r="AF403" s="12" t="s">
        <v>249</v>
      </c>
      <c r="AG403" s="12" t="s">
        <v>250</v>
      </c>
      <c r="AH403" s="12" t="s">
        <v>255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2">
        <v>0</v>
      </c>
    </row>
    <row r="404" spans="1:56" hidden="1" x14ac:dyDescent="0.25">
      <c r="A404" s="12" t="s">
        <v>240</v>
      </c>
      <c r="B404" s="12" t="s">
        <v>1215</v>
      </c>
      <c r="C404" s="12" t="s">
        <v>1216</v>
      </c>
      <c r="D404" s="12" t="s">
        <v>300</v>
      </c>
      <c r="E404" s="12">
        <v>82.221180000000004</v>
      </c>
      <c r="F404" s="12" t="s">
        <v>1217</v>
      </c>
      <c r="G404" s="12" t="s">
        <v>1218</v>
      </c>
      <c r="H404" s="12" t="s">
        <v>246</v>
      </c>
      <c r="I404" s="12" t="s">
        <v>247</v>
      </c>
      <c r="J404" s="12" t="s">
        <v>248</v>
      </c>
      <c r="K404" s="12">
        <v>330000</v>
      </c>
      <c r="N404" s="12">
        <v>82.221180000000004</v>
      </c>
      <c r="O404" s="12" t="s">
        <v>249</v>
      </c>
      <c r="P404" s="12" t="s">
        <v>250</v>
      </c>
      <c r="Q404" s="12" t="s">
        <v>1219</v>
      </c>
      <c r="R404" s="12">
        <v>50265.903613550203</v>
      </c>
      <c r="S404" s="12">
        <v>50265.903613550203</v>
      </c>
      <c r="T404" s="12">
        <v>4132.92173</v>
      </c>
      <c r="U404" s="12">
        <v>51.911295268862688</v>
      </c>
      <c r="V404" s="12">
        <v>51.911295268862688</v>
      </c>
      <c r="W404" s="12">
        <v>58.1</v>
      </c>
      <c r="X404" s="12">
        <v>58.1</v>
      </c>
      <c r="Y404" s="12" t="s">
        <v>252</v>
      </c>
      <c r="Z404" s="12" t="s">
        <v>253</v>
      </c>
      <c r="AA404" s="12" t="s">
        <v>254</v>
      </c>
      <c r="AB404" s="12">
        <v>130000</v>
      </c>
      <c r="AE404" s="12">
        <v>69.888000000000005</v>
      </c>
      <c r="AF404" s="12" t="s">
        <v>249</v>
      </c>
      <c r="AG404" s="12" t="s">
        <v>250</v>
      </c>
      <c r="AH404" s="12" t="s">
        <v>255</v>
      </c>
      <c r="AI404" s="12">
        <v>0</v>
      </c>
      <c r="AJ404" s="12">
        <v>0</v>
      </c>
      <c r="AK404" s="12">
        <v>0</v>
      </c>
      <c r="AL404" s="12">
        <v>0</v>
      </c>
      <c r="AM404" s="12">
        <v>0</v>
      </c>
      <c r="AN404" s="12">
        <v>0</v>
      </c>
      <c r="AO404" s="12" t="s">
        <v>256</v>
      </c>
      <c r="AP404" s="12" t="s">
        <v>257</v>
      </c>
      <c r="AQ404" s="12" t="s">
        <v>258</v>
      </c>
      <c r="AR404" s="12">
        <v>200000</v>
      </c>
      <c r="AU404" s="12">
        <v>10.4832</v>
      </c>
      <c r="AV404" s="12" t="s">
        <v>249</v>
      </c>
      <c r="AW404" s="12" t="s">
        <v>250</v>
      </c>
      <c r="AX404" s="12" t="s">
        <v>255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</row>
    <row r="405" spans="1:56" hidden="1" x14ac:dyDescent="0.25">
      <c r="A405" s="12" t="s">
        <v>240</v>
      </c>
      <c r="B405" s="12" t="s">
        <v>1215</v>
      </c>
      <c r="C405" s="12" t="s">
        <v>1216</v>
      </c>
      <c r="D405" s="12" t="s">
        <v>300</v>
      </c>
      <c r="E405" s="12">
        <v>117.45882</v>
      </c>
      <c r="F405" s="12" t="s">
        <v>1217</v>
      </c>
      <c r="G405" s="12" t="s">
        <v>1218</v>
      </c>
      <c r="H405" s="12" t="s">
        <v>246</v>
      </c>
      <c r="I405" s="12" t="s">
        <v>247</v>
      </c>
      <c r="J405" s="12" t="s">
        <v>248</v>
      </c>
      <c r="K405" s="12">
        <v>330000</v>
      </c>
      <c r="N405" s="12">
        <v>117.45882</v>
      </c>
      <c r="O405" s="12" t="s">
        <v>249</v>
      </c>
      <c r="P405" s="12" t="s">
        <v>250</v>
      </c>
      <c r="Q405" s="12" t="s">
        <v>1219</v>
      </c>
      <c r="R405" s="12">
        <v>50265.903613550203</v>
      </c>
      <c r="S405" s="12">
        <v>50265.903613550203</v>
      </c>
      <c r="T405" s="12">
        <v>5904.1738999999998</v>
      </c>
      <c r="U405" s="12">
        <v>51.911295268862688</v>
      </c>
      <c r="V405" s="12">
        <v>51.911295268862688</v>
      </c>
      <c r="W405" s="12">
        <v>58.1</v>
      </c>
      <c r="X405" s="12">
        <v>58.1</v>
      </c>
      <c r="Y405" s="12" t="s">
        <v>256</v>
      </c>
      <c r="Z405" s="12" t="s">
        <v>257</v>
      </c>
      <c r="AA405" s="12" t="s">
        <v>258</v>
      </c>
      <c r="AB405" s="12">
        <v>200000</v>
      </c>
      <c r="AE405" s="12">
        <v>99.84</v>
      </c>
      <c r="AF405" s="12" t="s">
        <v>249</v>
      </c>
      <c r="AG405" s="12" t="s">
        <v>250</v>
      </c>
      <c r="AH405" s="12" t="s">
        <v>255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2">
        <v>0</v>
      </c>
    </row>
    <row r="406" spans="1:56" hidden="1" x14ac:dyDescent="0.25">
      <c r="A406" s="12" t="s">
        <v>240</v>
      </c>
      <c r="B406" s="12" t="s">
        <v>1220</v>
      </c>
      <c r="C406" s="12" t="s">
        <v>1221</v>
      </c>
      <c r="D406" s="12" t="s">
        <v>312</v>
      </c>
      <c r="E406" s="12">
        <v>40.719410000000003</v>
      </c>
      <c r="F406" s="12" t="s">
        <v>1222</v>
      </c>
      <c r="G406" s="12" t="s">
        <v>1223</v>
      </c>
      <c r="H406" s="12" t="s">
        <v>246</v>
      </c>
      <c r="I406" s="12" t="s">
        <v>247</v>
      </c>
      <c r="J406" s="12" t="s">
        <v>248</v>
      </c>
      <c r="K406" s="12">
        <v>330000</v>
      </c>
      <c r="N406" s="12">
        <v>40.719410000000003</v>
      </c>
      <c r="O406" s="12" t="s">
        <v>249</v>
      </c>
      <c r="P406" s="12" t="s">
        <v>250</v>
      </c>
      <c r="Q406" s="12" t="s">
        <v>1224</v>
      </c>
      <c r="R406" s="12">
        <v>95425.249610308092</v>
      </c>
      <c r="S406" s="12">
        <v>95425.249610308092</v>
      </c>
      <c r="T406" s="12">
        <v>3885.66003</v>
      </c>
      <c r="U406" s="12">
        <v>115.0243605711111</v>
      </c>
      <c r="V406" s="12">
        <v>115.0243605711111</v>
      </c>
      <c r="W406" s="12">
        <v>49.78</v>
      </c>
      <c r="X406" s="12">
        <v>49.78</v>
      </c>
      <c r="Y406" s="12" t="s">
        <v>252</v>
      </c>
      <c r="Z406" s="12" t="s">
        <v>253</v>
      </c>
      <c r="AA406" s="12" t="s">
        <v>254</v>
      </c>
      <c r="AB406" s="12">
        <v>130000</v>
      </c>
      <c r="AE406" s="12">
        <v>34.611499999999999</v>
      </c>
      <c r="AF406" s="12" t="s">
        <v>249</v>
      </c>
      <c r="AG406" s="12" t="s">
        <v>250</v>
      </c>
      <c r="AH406" s="12" t="s">
        <v>255</v>
      </c>
      <c r="AI406" s="12">
        <v>0</v>
      </c>
      <c r="AJ406" s="12">
        <v>0</v>
      </c>
      <c r="AK406" s="12">
        <v>0</v>
      </c>
      <c r="AL406" s="12">
        <v>0</v>
      </c>
      <c r="AM406" s="12">
        <v>0</v>
      </c>
      <c r="AN406" s="12">
        <v>0</v>
      </c>
      <c r="AO406" s="12" t="s">
        <v>256</v>
      </c>
      <c r="AP406" s="12" t="s">
        <v>257</v>
      </c>
      <c r="AQ406" s="12" t="s">
        <v>258</v>
      </c>
      <c r="AR406" s="12">
        <v>200000</v>
      </c>
      <c r="AU406" s="12">
        <v>5.1917299999999997</v>
      </c>
      <c r="AV406" s="12" t="s">
        <v>249</v>
      </c>
      <c r="AW406" s="12" t="s">
        <v>250</v>
      </c>
      <c r="AX406" s="12" t="s">
        <v>255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</row>
    <row r="407" spans="1:56" hidden="1" x14ac:dyDescent="0.25">
      <c r="A407" s="12" t="s">
        <v>240</v>
      </c>
      <c r="B407" s="12" t="s">
        <v>1220</v>
      </c>
      <c r="C407" s="12" t="s">
        <v>1221</v>
      </c>
      <c r="D407" s="12" t="s">
        <v>312</v>
      </c>
      <c r="E407" s="12">
        <v>58.170589999999997</v>
      </c>
      <c r="F407" s="12" t="s">
        <v>1222</v>
      </c>
      <c r="G407" s="12" t="s">
        <v>1223</v>
      </c>
      <c r="H407" s="12" t="s">
        <v>246</v>
      </c>
      <c r="I407" s="12" t="s">
        <v>247</v>
      </c>
      <c r="J407" s="12" t="s">
        <v>248</v>
      </c>
      <c r="K407" s="12">
        <v>330000</v>
      </c>
      <c r="N407" s="12">
        <v>58.170589999999997</v>
      </c>
      <c r="O407" s="12" t="s">
        <v>249</v>
      </c>
      <c r="P407" s="12" t="s">
        <v>250</v>
      </c>
      <c r="Q407" s="12" t="s">
        <v>1224</v>
      </c>
      <c r="R407" s="12">
        <v>95425.249610308092</v>
      </c>
      <c r="S407" s="12">
        <v>95425.249610308092</v>
      </c>
      <c r="T407" s="12">
        <v>5550.9429</v>
      </c>
      <c r="U407" s="12">
        <v>115.0243605711111</v>
      </c>
      <c r="V407" s="12">
        <v>115.0243605711111</v>
      </c>
      <c r="W407" s="12">
        <v>49.78</v>
      </c>
      <c r="X407" s="12">
        <v>49.78</v>
      </c>
      <c r="Y407" s="12" t="s">
        <v>256</v>
      </c>
      <c r="Z407" s="12" t="s">
        <v>257</v>
      </c>
      <c r="AA407" s="12" t="s">
        <v>258</v>
      </c>
      <c r="AB407" s="12">
        <v>200000</v>
      </c>
      <c r="AE407" s="12">
        <v>49.445</v>
      </c>
      <c r="AF407" s="12" t="s">
        <v>249</v>
      </c>
      <c r="AG407" s="12" t="s">
        <v>250</v>
      </c>
      <c r="AH407" s="12" t="s">
        <v>255</v>
      </c>
      <c r="AI407" s="12">
        <v>0</v>
      </c>
      <c r="AJ407" s="12">
        <v>0</v>
      </c>
      <c r="AK407" s="12">
        <v>0</v>
      </c>
      <c r="AL407" s="12">
        <v>0</v>
      </c>
      <c r="AM407" s="12">
        <v>0</v>
      </c>
      <c r="AN407" s="12">
        <v>0</v>
      </c>
    </row>
    <row r="408" spans="1:56" hidden="1" x14ac:dyDescent="0.25">
      <c r="A408" s="12" t="s">
        <v>240</v>
      </c>
      <c r="B408" s="12" t="s">
        <v>1225</v>
      </c>
      <c r="C408" s="12" t="s">
        <v>1226</v>
      </c>
      <c r="D408" s="12" t="s">
        <v>344</v>
      </c>
      <c r="E408" s="12">
        <v>454.53059000000002</v>
      </c>
      <c r="F408" s="12" t="s">
        <v>1227</v>
      </c>
      <c r="G408" s="12" t="s">
        <v>1228</v>
      </c>
      <c r="H408" s="12" t="s">
        <v>246</v>
      </c>
      <c r="I408" s="12" t="s">
        <v>247</v>
      </c>
      <c r="J408" s="12" t="s">
        <v>248</v>
      </c>
      <c r="K408" s="12">
        <v>330000</v>
      </c>
      <c r="N408" s="12">
        <v>454.53059000000002</v>
      </c>
      <c r="O408" s="12" t="s">
        <v>249</v>
      </c>
      <c r="P408" s="12" t="s">
        <v>250</v>
      </c>
      <c r="Q408" s="12" t="s">
        <v>1229</v>
      </c>
      <c r="R408" s="12">
        <v>90942.757881903861</v>
      </c>
      <c r="S408" s="12">
        <v>90942.757881903861</v>
      </c>
      <c r="T408" s="12">
        <v>41336.265240000001</v>
      </c>
      <c r="U408" s="12">
        <v>91.881544003592438</v>
      </c>
      <c r="V408" s="12">
        <v>91.881544003592438</v>
      </c>
      <c r="W408" s="12">
        <v>59.39</v>
      </c>
      <c r="X408" s="12">
        <v>59.39</v>
      </c>
      <c r="Y408" s="12" t="s">
        <v>252</v>
      </c>
      <c r="Z408" s="12" t="s">
        <v>253</v>
      </c>
      <c r="AA408" s="12" t="s">
        <v>254</v>
      </c>
      <c r="AB408" s="12">
        <v>130000</v>
      </c>
      <c r="AE408" s="12">
        <v>386.351</v>
      </c>
      <c r="AF408" s="12" t="s">
        <v>249</v>
      </c>
      <c r="AG408" s="12" t="s">
        <v>250</v>
      </c>
      <c r="AH408" s="12" t="s">
        <v>255</v>
      </c>
      <c r="AI408" s="12">
        <v>0</v>
      </c>
      <c r="AJ408" s="12">
        <v>0</v>
      </c>
      <c r="AK408" s="12">
        <v>0</v>
      </c>
      <c r="AL408" s="12">
        <v>0</v>
      </c>
      <c r="AM408" s="12">
        <v>0</v>
      </c>
      <c r="AN408" s="12">
        <v>0</v>
      </c>
      <c r="AO408" s="12" t="s">
        <v>256</v>
      </c>
      <c r="AP408" s="12" t="s">
        <v>257</v>
      </c>
      <c r="AQ408" s="12" t="s">
        <v>258</v>
      </c>
      <c r="AR408" s="12">
        <v>200000</v>
      </c>
      <c r="AU408" s="12">
        <v>57.952649999999998</v>
      </c>
      <c r="AV408" s="12" t="s">
        <v>249</v>
      </c>
      <c r="AW408" s="12" t="s">
        <v>250</v>
      </c>
      <c r="AX408" s="12" t="s">
        <v>255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</row>
    <row r="409" spans="1:56" hidden="1" x14ac:dyDescent="0.25">
      <c r="A409" s="12" t="s">
        <v>240</v>
      </c>
      <c r="B409" s="12" t="s">
        <v>1225</v>
      </c>
      <c r="C409" s="12" t="s">
        <v>1226</v>
      </c>
      <c r="D409" s="12" t="s">
        <v>344</v>
      </c>
      <c r="E409" s="12">
        <v>649.32941000000005</v>
      </c>
      <c r="F409" s="12" t="s">
        <v>1227</v>
      </c>
      <c r="G409" s="12" t="s">
        <v>1228</v>
      </c>
      <c r="H409" s="12" t="s">
        <v>246</v>
      </c>
      <c r="I409" s="12" t="s">
        <v>247</v>
      </c>
      <c r="J409" s="12" t="s">
        <v>248</v>
      </c>
      <c r="K409" s="12">
        <v>330000</v>
      </c>
      <c r="N409" s="12">
        <v>649.32941000000005</v>
      </c>
      <c r="O409" s="12" t="s">
        <v>249</v>
      </c>
      <c r="P409" s="12" t="s">
        <v>250</v>
      </c>
      <c r="Q409" s="12" t="s">
        <v>1229</v>
      </c>
      <c r="R409" s="12">
        <v>90942.757881903861</v>
      </c>
      <c r="S409" s="12">
        <v>90942.757881903861</v>
      </c>
      <c r="T409" s="12">
        <v>59051.807480000003</v>
      </c>
      <c r="U409" s="12">
        <v>91.881544003592438</v>
      </c>
      <c r="V409" s="12">
        <v>91.881544003592438</v>
      </c>
      <c r="W409" s="12">
        <v>59.39</v>
      </c>
      <c r="X409" s="12">
        <v>59.39</v>
      </c>
      <c r="Y409" s="12" t="s">
        <v>256</v>
      </c>
      <c r="Z409" s="12" t="s">
        <v>257</v>
      </c>
      <c r="AA409" s="12" t="s">
        <v>258</v>
      </c>
      <c r="AB409" s="12">
        <v>200000</v>
      </c>
      <c r="AE409" s="12">
        <v>551.92999999999995</v>
      </c>
      <c r="AF409" s="12" t="s">
        <v>249</v>
      </c>
      <c r="AG409" s="12" t="s">
        <v>250</v>
      </c>
      <c r="AH409" s="12" t="s">
        <v>255</v>
      </c>
      <c r="AI409" s="12">
        <v>0</v>
      </c>
      <c r="AJ409" s="12">
        <v>0</v>
      </c>
      <c r="AK409" s="12">
        <v>0</v>
      </c>
      <c r="AL409" s="12">
        <v>0</v>
      </c>
      <c r="AM409" s="12">
        <v>0</v>
      </c>
      <c r="AN409" s="12">
        <v>0</v>
      </c>
    </row>
    <row r="410" spans="1:56" hidden="1" x14ac:dyDescent="0.25">
      <c r="A410" s="12" t="s">
        <v>240</v>
      </c>
      <c r="B410" s="12" t="s">
        <v>1230</v>
      </c>
      <c r="C410" s="12" t="s">
        <v>1231</v>
      </c>
      <c r="D410" s="12" t="s">
        <v>386</v>
      </c>
      <c r="E410" s="12">
        <v>233.40470999999999</v>
      </c>
      <c r="F410" s="12" t="s">
        <v>1232</v>
      </c>
      <c r="G410" s="12" t="s">
        <v>1233</v>
      </c>
      <c r="H410" s="12" t="s">
        <v>246</v>
      </c>
      <c r="I410" s="12" t="s">
        <v>247</v>
      </c>
      <c r="J410" s="12" t="s">
        <v>248</v>
      </c>
      <c r="K410" s="12">
        <v>330000</v>
      </c>
      <c r="N410" s="12">
        <v>233.40470999999999</v>
      </c>
      <c r="O410" s="12" t="s">
        <v>249</v>
      </c>
      <c r="P410" s="12" t="s">
        <v>250</v>
      </c>
      <c r="Q410" s="12" t="s">
        <v>1234</v>
      </c>
      <c r="R410" s="12">
        <v>85459.69927379927</v>
      </c>
      <c r="S410" s="12">
        <v>85459.69927379927</v>
      </c>
      <c r="T410" s="12">
        <v>19946.69598</v>
      </c>
      <c r="U410" s="12">
        <v>85.865117648872854</v>
      </c>
      <c r="V410" s="12">
        <v>85.865117648872854</v>
      </c>
      <c r="W410" s="12">
        <v>59.72</v>
      </c>
      <c r="X410" s="12">
        <v>59.72</v>
      </c>
      <c r="Y410" s="12" t="s">
        <v>252</v>
      </c>
      <c r="Z410" s="12" t="s">
        <v>253</v>
      </c>
      <c r="AA410" s="12" t="s">
        <v>254</v>
      </c>
      <c r="AB410" s="12">
        <v>130000</v>
      </c>
      <c r="AE410" s="12">
        <v>198.39400000000001</v>
      </c>
      <c r="AF410" s="12" t="s">
        <v>249</v>
      </c>
      <c r="AG410" s="12" t="s">
        <v>250</v>
      </c>
      <c r="AH410" s="12" t="s">
        <v>255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2">
        <v>0</v>
      </c>
      <c r="AO410" s="12" t="s">
        <v>256</v>
      </c>
      <c r="AP410" s="12" t="s">
        <v>257</v>
      </c>
      <c r="AQ410" s="12" t="s">
        <v>258</v>
      </c>
      <c r="AR410" s="12">
        <v>200000</v>
      </c>
      <c r="AU410" s="12">
        <v>29.7591</v>
      </c>
      <c r="AV410" s="12" t="s">
        <v>249</v>
      </c>
      <c r="AW410" s="12" t="s">
        <v>250</v>
      </c>
      <c r="AX410" s="12" t="s">
        <v>255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</row>
    <row r="411" spans="1:56" hidden="1" x14ac:dyDescent="0.25">
      <c r="A411" s="12" t="s">
        <v>240</v>
      </c>
      <c r="B411" s="12" t="s">
        <v>1230</v>
      </c>
      <c r="C411" s="12" t="s">
        <v>1231</v>
      </c>
      <c r="D411" s="12" t="s">
        <v>386</v>
      </c>
      <c r="E411" s="12">
        <v>333.43529000000001</v>
      </c>
      <c r="F411" s="12" t="s">
        <v>1232</v>
      </c>
      <c r="G411" s="12" t="s">
        <v>1233</v>
      </c>
      <c r="H411" s="12" t="s">
        <v>246</v>
      </c>
      <c r="I411" s="12" t="s">
        <v>247</v>
      </c>
      <c r="J411" s="12" t="s">
        <v>248</v>
      </c>
      <c r="K411" s="12">
        <v>330000</v>
      </c>
      <c r="N411" s="12">
        <v>333.43529000000001</v>
      </c>
      <c r="O411" s="12" t="s">
        <v>249</v>
      </c>
      <c r="P411" s="12" t="s">
        <v>250</v>
      </c>
      <c r="Q411" s="12" t="s">
        <v>1234</v>
      </c>
      <c r="R411" s="12">
        <v>85459.69927379927</v>
      </c>
      <c r="S411" s="12">
        <v>85459.69927379927</v>
      </c>
      <c r="T411" s="12">
        <v>28495.27996</v>
      </c>
      <c r="U411" s="12">
        <v>85.865117648872854</v>
      </c>
      <c r="V411" s="12">
        <v>85.865117648872854</v>
      </c>
      <c r="W411" s="12">
        <v>59.72</v>
      </c>
      <c r="X411" s="12">
        <v>59.72</v>
      </c>
      <c r="Y411" s="12" t="s">
        <v>256</v>
      </c>
      <c r="Z411" s="12" t="s">
        <v>257</v>
      </c>
      <c r="AA411" s="12" t="s">
        <v>258</v>
      </c>
      <c r="AB411" s="12">
        <v>200000</v>
      </c>
      <c r="AE411" s="12">
        <v>283.42</v>
      </c>
      <c r="AF411" s="12" t="s">
        <v>249</v>
      </c>
      <c r="AG411" s="12" t="s">
        <v>250</v>
      </c>
      <c r="AH411" s="12" t="s">
        <v>255</v>
      </c>
      <c r="AI411" s="12">
        <v>0</v>
      </c>
      <c r="AJ411" s="12">
        <v>0</v>
      </c>
      <c r="AK411" s="12">
        <v>0</v>
      </c>
      <c r="AL411" s="12">
        <v>0</v>
      </c>
      <c r="AM411" s="12">
        <v>0</v>
      </c>
      <c r="AN411" s="12">
        <v>0</v>
      </c>
    </row>
    <row r="412" spans="1:56" hidden="1" x14ac:dyDescent="0.25">
      <c r="A412" s="12" t="s">
        <v>240</v>
      </c>
      <c r="B412" s="12" t="s">
        <v>1235</v>
      </c>
      <c r="C412" s="12" t="s">
        <v>1236</v>
      </c>
      <c r="D412" s="12" t="s">
        <v>366</v>
      </c>
      <c r="E412" s="12">
        <v>29.420590000000001</v>
      </c>
      <c r="F412" s="12" t="s">
        <v>1237</v>
      </c>
      <c r="G412" s="12" t="s">
        <v>1238</v>
      </c>
      <c r="H412" s="12" t="s">
        <v>246</v>
      </c>
      <c r="I412" s="12" t="s">
        <v>247</v>
      </c>
      <c r="J412" s="12" t="s">
        <v>248</v>
      </c>
      <c r="K412" s="12">
        <v>330000</v>
      </c>
      <c r="N412" s="12">
        <v>29.420590000000001</v>
      </c>
      <c r="O412" s="12" t="s">
        <v>249</v>
      </c>
      <c r="P412" s="12" t="s">
        <v>250</v>
      </c>
      <c r="Q412" s="12" t="s">
        <v>1239</v>
      </c>
      <c r="R412" s="12">
        <v>186674.70239748081</v>
      </c>
      <c r="S412" s="12">
        <v>186674.70239748081</v>
      </c>
      <c r="T412" s="12">
        <v>5492.0795500000004</v>
      </c>
      <c r="U412" s="12">
        <v>178.91847230975549</v>
      </c>
      <c r="V412" s="12">
        <v>178.91847230975549</v>
      </c>
      <c r="W412" s="12">
        <v>62.6</v>
      </c>
      <c r="X412" s="12">
        <v>62.6</v>
      </c>
      <c r="Y412" s="12" t="s">
        <v>252</v>
      </c>
      <c r="Z412" s="12" t="s">
        <v>253</v>
      </c>
      <c r="AA412" s="12" t="s">
        <v>254</v>
      </c>
      <c r="AB412" s="12">
        <v>130000</v>
      </c>
      <c r="AE412" s="12">
        <v>25.0075</v>
      </c>
      <c r="AF412" s="12" t="s">
        <v>249</v>
      </c>
      <c r="AG412" s="12" t="s">
        <v>250</v>
      </c>
      <c r="AH412" s="12" t="s">
        <v>255</v>
      </c>
      <c r="AI412" s="12">
        <v>0</v>
      </c>
      <c r="AJ412" s="12">
        <v>0</v>
      </c>
      <c r="AK412" s="12">
        <v>0</v>
      </c>
      <c r="AL412" s="12">
        <v>0</v>
      </c>
      <c r="AM412" s="12">
        <v>0</v>
      </c>
      <c r="AN412" s="12">
        <v>0</v>
      </c>
      <c r="AO412" s="12" t="s">
        <v>256</v>
      </c>
      <c r="AP412" s="12" t="s">
        <v>257</v>
      </c>
      <c r="AQ412" s="12" t="s">
        <v>258</v>
      </c>
      <c r="AR412" s="12">
        <v>200000</v>
      </c>
      <c r="AU412" s="12">
        <v>3.7511299999999999</v>
      </c>
      <c r="AV412" s="12" t="s">
        <v>249</v>
      </c>
      <c r="AW412" s="12" t="s">
        <v>250</v>
      </c>
      <c r="AX412" s="12" t="s">
        <v>255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</row>
    <row r="413" spans="1:56" hidden="1" x14ac:dyDescent="0.25">
      <c r="A413" s="12" t="s">
        <v>240</v>
      </c>
      <c r="B413" s="12" t="s">
        <v>1235</v>
      </c>
      <c r="C413" s="12" t="s">
        <v>1236</v>
      </c>
      <c r="D413" s="12" t="s">
        <v>366</v>
      </c>
      <c r="E413" s="12">
        <v>42.029409999999999</v>
      </c>
      <c r="F413" s="12" t="s">
        <v>1237</v>
      </c>
      <c r="G413" s="12" t="s">
        <v>1238</v>
      </c>
      <c r="H413" s="12" t="s">
        <v>246</v>
      </c>
      <c r="I413" s="12" t="s">
        <v>247</v>
      </c>
      <c r="J413" s="12" t="s">
        <v>248</v>
      </c>
      <c r="K413" s="12">
        <v>330000</v>
      </c>
      <c r="N413" s="12">
        <v>42.029409999999999</v>
      </c>
      <c r="O413" s="12" t="s">
        <v>249</v>
      </c>
      <c r="P413" s="12" t="s">
        <v>250</v>
      </c>
      <c r="Q413" s="12" t="s">
        <v>1239</v>
      </c>
      <c r="R413" s="12">
        <v>186674.70239748081</v>
      </c>
      <c r="S413" s="12">
        <v>186674.70239748081</v>
      </c>
      <c r="T413" s="12">
        <v>7845.8279400000001</v>
      </c>
      <c r="U413" s="12">
        <v>178.91847230975549</v>
      </c>
      <c r="V413" s="12">
        <v>178.91847230975549</v>
      </c>
      <c r="W413" s="12">
        <v>62.6</v>
      </c>
      <c r="X413" s="12">
        <v>62.6</v>
      </c>
      <c r="Y413" s="12" t="s">
        <v>256</v>
      </c>
      <c r="Z413" s="12" t="s">
        <v>257</v>
      </c>
      <c r="AA413" s="12" t="s">
        <v>258</v>
      </c>
      <c r="AB413" s="12">
        <v>200000</v>
      </c>
      <c r="AE413" s="12">
        <v>35.725000000000001</v>
      </c>
      <c r="AF413" s="12" t="s">
        <v>249</v>
      </c>
      <c r="AG413" s="12" t="s">
        <v>250</v>
      </c>
      <c r="AH413" s="12" t="s">
        <v>255</v>
      </c>
      <c r="AI413" s="12">
        <v>0</v>
      </c>
      <c r="AJ413" s="12">
        <v>0</v>
      </c>
      <c r="AK413" s="12">
        <v>0</v>
      </c>
      <c r="AL413" s="12">
        <v>0</v>
      </c>
      <c r="AM413" s="12">
        <v>0</v>
      </c>
      <c r="AN413" s="12">
        <v>0</v>
      </c>
    </row>
    <row r="414" spans="1:56" hidden="1" x14ac:dyDescent="0.25">
      <c r="A414" s="12" t="s">
        <v>240</v>
      </c>
      <c r="B414" s="12" t="s">
        <v>1240</v>
      </c>
      <c r="C414" s="12" t="s">
        <v>1241</v>
      </c>
      <c r="D414" s="12" t="s">
        <v>1241</v>
      </c>
      <c r="E414" s="12">
        <v>2004.4705899999999</v>
      </c>
      <c r="F414" s="12" t="s">
        <v>1242</v>
      </c>
      <c r="G414" s="12" t="s">
        <v>1243</v>
      </c>
      <c r="H414" s="12" t="s">
        <v>246</v>
      </c>
      <c r="I414" s="12" t="s">
        <v>247</v>
      </c>
      <c r="J414" s="12" t="s">
        <v>248</v>
      </c>
      <c r="K414" s="12">
        <v>330000</v>
      </c>
      <c r="N414" s="12">
        <v>2004.4705899999999</v>
      </c>
      <c r="O414" s="12" t="s">
        <v>249</v>
      </c>
      <c r="P414" s="12" t="s">
        <v>250</v>
      </c>
      <c r="Q414" s="12" t="s">
        <v>1244</v>
      </c>
      <c r="R414" s="12">
        <v>70182.585408535655</v>
      </c>
      <c r="S414" s="12">
        <v>70182.585408535655</v>
      </c>
      <c r="T414" s="12">
        <v>140678.92825999999</v>
      </c>
      <c r="U414" s="12">
        <v>71.165786438371484</v>
      </c>
      <c r="V414" s="12">
        <v>71.165786438371484</v>
      </c>
      <c r="W414" s="12">
        <v>59.17</v>
      </c>
      <c r="X414" s="12">
        <v>59.17</v>
      </c>
      <c r="Y414" s="12" t="s">
        <v>252</v>
      </c>
      <c r="Z414" s="12" t="s">
        <v>253</v>
      </c>
      <c r="AA414" s="12" t="s">
        <v>254</v>
      </c>
      <c r="AB414" s="12">
        <v>130000</v>
      </c>
      <c r="AE414" s="12">
        <v>1703.8</v>
      </c>
      <c r="AF414" s="12" t="s">
        <v>249</v>
      </c>
      <c r="AG414" s="12" t="s">
        <v>250</v>
      </c>
      <c r="AH414" s="12" t="s">
        <v>255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2">
        <v>0</v>
      </c>
      <c r="AO414" s="12" t="s">
        <v>256</v>
      </c>
      <c r="AP414" s="12" t="s">
        <v>257</v>
      </c>
      <c r="AQ414" s="12" t="s">
        <v>258</v>
      </c>
      <c r="AR414" s="12">
        <v>200000</v>
      </c>
      <c r="AU414" s="12">
        <v>255.57</v>
      </c>
      <c r="AV414" s="12" t="s">
        <v>249</v>
      </c>
      <c r="AW414" s="12" t="s">
        <v>250</v>
      </c>
      <c r="AX414" s="12" t="s">
        <v>255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</row>
    <row r="415" spans="1:56" hidden="1" x14ac:dyDescent="0.25">
      <c r="A415" s="12" t="s">
        <v>240</v>
      </c>
      <c r="B415" s="12" t="s">
        <v>1240</v>
      </c>
      <c r="C415" s="12" t="s">
        <v>1241</v>
      </c>
      <c r="D415" s="12" t="s">
        <v>1241</v>
      </c>
      <c r="E415" s="12">
        <v>2863.5294100000001</v>
      </c>
      <c r="F415" s="12" t="s">
        <v>1242</v>
      </c>
      <c r="G415" s="12" t="s">
        <v>1243</v>
      </c>
      <c r="H415" s="12" t="s">
        <v>246</v>
      </c>
      <c r="I415" s="12" t="s">
        <v>247</v>
      </c>
      <c r="J415" s="12" t="s">
        <v>248</v>
      </c>
      <c r="K415" s="12">
        <v>330000</v>
      </c>
      <c r="N415" s="12">
        <v>2863.5294100000001</v>
      </c>
      <c r="O415" s="12" t="s">
        <v>249</v>
      </c>
      <c r="P415" s="12" t="s">
        <v>250</v>
      </c>
      <c r="Q415" s="12" t="s">
        <v>1244</v>
      </c>
      <c r="R415" s="12">
        <v>70182.585408535655</v>
      </c>
      <c r="S415" s="12">
        <v>70182.585408535655</v>
      </c>
      <c r="T415" s="12">
        <v>200969.89751000001</v>
      </c>
      <c r="U415" s="12">
        <v>71.165786438371484</v>
      </c>
      <c r="V415" s="12">
        <v>71.165786438371484</v>
      </c>
      <c r="W415" s="12">
        <v>59.17</v>
      </c>
      <c r="X415" s="12">
        <v>59.17</v>
      </c>
      <c r="Y415" s="12" t="s">
        <v>256</v>
      </c>
      <c r="Z415" s="12" t="s">
        <v>257</v>
      </c>
      <c r="AA415" s="12" t="s">
        <v>258</v>
      </c>
      <c r="AB415" s="12">
        <v>200000</v>
      </c>
      <c r="AE415" s="12">
        <v>2434</v>
      </c>
      <c r="AF415" s="12" t="s">
        <v>249</v>
      </c>
      <c r="AG415" s="12" t="s">
        <v>250</v>
      </c>
      <c r="AH415" s="12" t="s">
        <v>255</v>
      </c>
      <c r="AI415" s="12">
        <v>0</v>
      </c>
      <c r="AJ415" s="12">
        <v>0</v>
      </c>
      <c r="AK415" s="12">
        <v>0</v>
      </c>
      <c r="AL415" s="12">
        <v>0</v>
      </c>
      <c r="AM415" s="12">
        <v>0</v>
      </c>
      <c r="AN415" s="12">
        <v>0</v>
      </c>
    </row>
    <row r="416" spans="1:56" hidden="1" x14ac:dyDescent="0.25">
      <c r="A416" s="12" t="s">
        <v>240</v>
      </c>
      <c r="B416" s="12" t="s">
        <v>1245</v>
      </c>
      <c r="C416" s="12" t="s">
        <v>1246</v>
      </c>
      <c r="D416" s="12" t="s">
        <v>326</v>
      </c>
      <c r="E416" s="12">
        <v>130.20823999999999</v>
      </c>
      <c r="F416" s="12" t="s">
        <v>1247</v>
      </c>
      <c r="G416" s="12" t="s">
        <v>1248</v>
      </c>
      <c r="H416" s="12" t="s">
        <v>246</v>
      </c>
      <c r="I416" s="12" t="s">
        <v>247</v>
      </c>
      <c r="J416" s="12" t="s">
        <v>248</v>
      </c>
      <c r="K416" s="12">
        <v>330000</v>
      </c>
      <c r="N416" s="12">
        <v>130.20823999999999</v>
      </c>
      <c r="O416" s="12" t="s">
        <v>249</v>
      </c>
      <c r="P416" s="12" t="s">
        <v>250</v>
      </c>
      <c r="Q416" s="12" t="s">
        <v>1249</v>
      </c>
      <c r="R416" s="12">
        <v>96530.469933168744</v>
      </c>
      <c r="S416" s="12">
        <v>96530.469933168744</v>
      </c>
      <c r="T416" s="12">
        <v>12569.06214</v>
      </c>
      <c r="U416" s="12">
        <v>100.6745044351163</v>
      </c>
      <c r="V416" s="12">
        <v>100.6745044351163</v>
      </c>
      <c r="W416" s="12">
        <v>57.53</v>
      </c>
      <c r="X416" s="12">
        <v>57.53</v>
      </c>
      <c r="Y416" s="12" t="s">
        <v>252</v>
      </c>
      <c r="Z416" s="12" t="s">
        <v>253</v>
      </c>
      <c r="AA416" s="12" t="s">
        <v>254</v>
      </c>
      <c r="AB416" s="12">
        <v>130000</v>
      </c>
      <c r="AE416" s="12">
        <v>110.67700000000001</v>
      </c>
      <c r="AF416" s="12" t="s">
        <v>249</v>
      </c>
      <c r="AG416" s="12" t="s">
        <v>250</v>
      </c>
      <c r="AH416" s="12" t="s">
        <v>255</v>
      </c>
      <c r="AI416" s="12">
        <v>0</v>
      </c>
      <c r="AJ416" s="12">
        <v>0</v>
      </c>
      <c r="AK416" s="12">
        <v>0</v>
      </c>
      <c r="AL416" s="12">
        <v>0</v>
      </c>
      <c r="AM416" s="12">
        <v>0</v>
      </c>
      <c r="AN416" s="12">
        <v>0</v>
      </c>
      <c r="AO416" s="12" t="s">
        <v>256</v>
      </c>
      <c r="AP416" s="12" t="s">
        <v>257</v>
      </c>
      <c r="AQ416" s="12" t="s">
        <v>258</v>
      </c>
      <c r="AR416" s="12">
        <v>200000</v>
      </c>
      <c r="AU416" s="12">
        <v>16.60155</v>
      </c>
      <c r="AV416" s="12" t="s">
        <v>249</v>
      </c>
      <c r="AW416" s="12" t="s">
        <v>250</v>
      </c>
      <c r="AX416" s="12" t="s">
        <v>255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</row>
    <row r="417" spans="1:56" hidden="1" x14ac:dyDescent="0.25">
      <c r="A417" s="12" t="s">
        <v>240</v>
      </c>
      <c r="B417" s="12" t="s">
        <v>1245</v>
      </c>
      <c r="C417" s="12" t="s">
        <v>1246</v>
      </c>
      <c r="D417" s="12" t="s">
        <v>326</v>
      </c>
      <c r="E417" s="12">
        <v>186.01176000000001</v>
      </c>
      <c r="F417" s="12" t="s">
        <v>1247</v>
      </c>
      <c r="G417" s="12" t="s">
        <v>1248</v>
      </c>
      <c r="H417" s="12" t="s">
        <v>246</v>
      </c>
      <c r="I417" s="12" t="s">
        <v>247</v>
      </c>
      <c r="J417" s="12" t="s">
        <v>248</v>
      </c>
      <c r="K417" s="12">
        <v>330000</v>
      </c>
      <c r="N417" s="12">
        <v>186.01176000000001</v>
      </c>
      <c r="O417" s="12" t="s">
        <v>249</v>
      </c>
      <c r="P417" s="12" t="s">
        <v>250</v>
      </c>
      <c r="Q417" s="12" t="s">
        <v>1249</v>
      </c>
      <c r="R417" s="12">
        <v>96530.469933168744</v>
      </c>
      <c r="S417" s="12">
        <v>96530.469933168744</v>
      </c>
      <c r="T417" s="12">
        <v>17955.803059999998</v>
      </c>
      <c r="U417" s="12">
        <v>100.6745044351163</v>
      </c>
      <c r="V417" s="12">
        <v>100.6745044351163</v>
      </c>
      <c r="W417" s="12">
        <v>57.53</v>
      </c>
      <c r="X417" s="12">
        <v>57.53</v>
      </c>
      <c r="Y417" s="12" t="s">
        <v>256</v>
      </c>
      <c r="Z417" s="12" t="s">
        <v>257</v>
      </c>
      <c r="AA417" s="12" t="s">
        <v>258</v>
      </c>
      <c r="AB417" s="12">
        <v>200000</v>
      </c>
      <c r="AE417" s="12">
        <v>158.11000000000001</v>
      </c>
      <c r="AF417" s="12" t="s">
        <v>249</v>
      </c>
      <c r="AG417" s="12" t="s">
        <v>250</v>
      </c>
      <c r="AH417" s="12" t="s">
        <v>255</v>
      </c>
      <c r="AI417" s="12">
        <v>0</v>
      </c>
      <c r="AJ417" s="12">
        <v>0</v>
      </c>
      <c r="AK417" s="12">
        <v>0</v>
      </c>
      <c r="AL417" s="12">
        <v>0</v>
      </c>
      <c r="AM417" s="12">
        <v>0</v>
      </c>
      <c r="AN417" s="12">
        <v>0</v>
      </c>
    </row>
    <row r="418" spans="1:56" hidden="1" x14ac:dyDescent="0.25">
      <c r="A418" s="12" t="s">
        <v>240</v>
      </c>
      <c r="B418" s="12" t="s">
        <v>1250</v>
      </c>
      <c r="C418" s="12" t="s">
        <v>1251</v>
      </c>
      <c r="D418" s="12" t="s">
        <v>261</v>
      </c>
      <c r="E418" s="12">
        <v>113.82411999999999</v>
      </c>
      <c r="F418" s="12" t="s">
        <v>1252</v>
      </c>
      <c r="G418" s="12" t="s">
        <v>1253</v>
      </c>
      <c r="H418" s="12" t="s">
        <v>246</v>
      </c>
      <c r="I418" s="12" t="s">
        <v>247</v>
      </c>
      <c r="J418" s="12" t="s">
        <v>248</v>
      </c>
      <c r="K418" s="12">
        <v>330000</v>
      </c>
      <c r="N418" s="12">
        <v>113.82411999999999</v>
      </c>
      <c r="O418" s="12" t="s">
        <v>249</v>
      </c>
      <c r="P418" s="12" t="s">
        <v>250</v>
      </c>
      <c r="Q418" s="12" t="s">
        <v>1254</v>
      </c>
      <c r="R418" s="12">
        <v>120797.83270235801</v>
      </c>
      <c r="S418" s="12">
        <v>120797.83270235801</v>
      </c>
      <c r="T418" s="12">
        <v>13749.70672</v>
      </c>
      <c r="U418" s="12">
        <v>136.93162619165119</v>
      </c>
      <c r="V418" s="12">
        <v>136.93162619165119</v>
      </c>
      <c r="W418" s="12">
        <v>52.93</v>
      </c>
      <c r="X418" s="12">
        <v>52.93</v>
      </c>
      <c r="Y418" s="12" t="s">
        <v>252</v>
      </c>
      <c r="Z418" s="12" t="s">
        <v>253</v>
      </c>
      <c r="AA418" s="12" t="s">
        <v>254</v>
      </c>
      <c r="AB418" s="12">
        <v>130000</v>
      </c>
      <c r="AE418" s="12">
        <v>96.750500000000002</v>
      </c>
      <c r="AF418" s="12" t="s">
        <v>249</v>
      </c>
      <c r="AG418" s="12" t="s">
        <v>250</v>
      </c>
      <c r="AH418" s="12" t="s">
        <v>255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2">
        <v>0</v>
      </c>
      <c r="AO418" s="12" t="s">
        <v>256</v>
      </c>
      <c r="AP418" s="12" t="s">
        <v>257</v>
      </c>
      <c r="AQ418" s="12" t="s">
        <v>258</v>
      </c>
      <c r="AR418" s="12">
        <v>200000</v>
      </c>
      <c r="AU418" s="12">
        <v>14.51258</v>
      </c>
      <c r="AV418" s="12" t="s">
        <v>249</v>
      </c>
      <c r="AW418" s="12" t="s">
        <v>250</v>
      </c>
      <c r="AX418" s="12" t="s">
        <v>255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</row>
    <row r="419" spans="1:56" hidden="1" x14ac:dyDescent="0.25">
      <c r="A419" s="12" t="s">
        <v>240</v>
      </c>
      <c r="B419" s="12" t="s">
        <v>1250</v>
      </c>
      <c r="C419" s="12" t="s">
        <v>1251</v>
      </c>
      <c r="D419" s="12" t="s">
        <v>261</v>
      </c>
      <c r="E419" s="12">
        <v>162.60588000000001</v>
      </c>
      <c r="F419" s="12" t="s">
        <v>1252</v>
      </c>
      <c r="G419" s="12" t="s">
        <v>1253</v>
      </c>
      <c r="H419" s="12" t="s">
        <v>246</v>
      </c>
      <c r="I419" s="12" t="s">
        <v>247</v>
      </c>
      <c r="J419" s="12" t="s">
        <v>248</v>
      </c>
      <c r="K419" s="12">
        <v>330000</v>
      </c>
      <c r="N419" s="12">
        <v>162.60588000000001</v>
      </c>
      <c r="O419" s="12" t="s">
        <v>249</v>
      </c>
      <c r="P419" s="12" t="s">
        <v>250</v>
      </c>
      <c r="Q419" s="12" t="s">
        <v>1254</v>
      </c>
      <c r="R419" s="12">
        <v>120797.83270235801</v>
      </c>
      <c r="S419" s="12">
        <v>120797.83270235801</v>
      </c>
      <c r="T419" s="12">
        <v>19642.438170000001</v>
      </c>
      <c r="U419" s="12">
        <v>136.93162619165119</v>
      </c>
      <c r="V419" s="12">
        <v>136.93162619165119</v>
      </c>
      <c r="W419" s="12">
        <v>52.93</v>
      </c>
      <c r="X419" s="12">
        <v>52.93</v>
      </c>
      <c r="Y419" s="12" t="s">
        <v>256</v>
      </c>
      <c r="Z419" s="12" t="s">
        <v>257</v>
      </c>
      <c r="AA419" s="12" t="s">
        <v>258</v>
      </c>
      <c r="AB419" s="12">
        <v>200000</v>
      </c>
      <c r="AE419" s="12">
        <v>138.215</v>
      </c>
      <c r="AF419" s="12" t="s">
        <v>249</v>
      </c>
      <c r="AG419" s="12" t="s">
        <v>250</v>
      </c>
      <c r="AH419" s="12" t="s">
        <v>255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</row>
    <row r="420" spans="1:56" hidden="1" x14ac:dyDescent="0.25">
      <c r="A420" s="12" t="s">
        <v>240</v>
      </c>
      <c r="B420" s="12" t="s">
        <v>1255</v>
      </c>
      <c r="C420" s="12" t="s">
        <v>1256</v>
      </c>
      <c r="D420" s="12" t="s">
        <v>326</v>
      </c>
      <c r="E420" s="12">
        <v>108.67294</v>
      </c>
      <c r="F420" s="12" t="s">
        <v>1257</v>
      </c>
      <c r="G420" s="12" t="s">
        <v>1258</v>
      </c>
      <c r="H420" s="12" t="s">
        <v>246</v>
      </c>
      <c r="I420" s="12" t="s">
        <v>247</v>
      </c>
      <c r="J420" s="12" t="s">
        <v>248</v>
      </c>
      <c r="K420" s="12">
        <v>330000</v>
      </c>
      <c r="N420" s="12">
        <v>108.67294</v>
      </c>
      <c r="O420" s="12" t="s">
        <v>249</v>
      </c>
      <c r="P420" s="12" t="s">
        <v>250</v>
      </c>
      <c r="Q420" s="12" t="s">
        <v>1259</v>
      </c>
      <c r="R420" s="12">
        <v>93244.930483067074</v>
      </c>
      <c r="S420" s="12">
        <v>93244.930483067074</v>
      </c>
      <c r="T420" s="12">
        <v>10133.20084</v>
      </c>
      <c r="U420" s="12">
        <v>97.849405530843853</v>
      </c>
      <c r="V420" s="12">
        <v>97.849405530843853</v>
      </c>
      <c r="W420" s="12">
        <v>57.18</v>
      </c>
      <c r="X420" s="12">
        <v>57.18</v>
      </c>
      <c r="Y420" s="12" t="s">
        <v>252</v>
      </c>
      <c r="Z420" s="12" t="s">
        <v>253</v>
      </c>
      <c r="AA420" s="12" t="s">
        <v>254</v>
      </c>
      <c r="AB420" s="12">
        <v>130000</v>
      </c>
      <c r="AE420" s="12">
        <v>92.372</v>
      </c>
      <c r="AF420" s="12" t="s">
        <v>249</v>
      </c>
      <c r="AG420" s="12" t="s">
        <v>250</v>
      </c>
      <c r="AH420" s="12" t="s">
        <v>255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 t="s">
        <v>256</v>
      </c>
      <c r="AP420" s="12" t="s">
        <v>257</v>
      </c>
      <c r="AQ420" s="12" t="s">
        <v>258</v>
      </c>
      <c r="AR420" s="12">
        <v>200000</v>
      </c>
      <c r="AU420" s="12">
        <v>13.8558</v>
      </c>
      <c r="AV420" s="12" t="s">
        <v>249</v>
      </c>
      <c r="AW420" s="12" t="s">
        <v>250</v>
      </c>
      <c r="AX420" s="12" t="s">
        <v>255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</row>
    <row r="421" spans="1:56" hidden="1" x14ac:dyDescent="0.25">
      <c r="A421" s="12" t="s">
        <v>240</v>
      </c>
      <c r="B421" s="12" t="s">
        <v>1255</v>
      </c>
      <c r="C421" s="12" t="s">
        <v>1256</v>
      </c>
      <c r="D421" s="12" t="s">
        <v>326</v>
      </c>
      <c r="E421" s="12">
        <v>155.24706</v>
      </c>
      <c r="F421" s="12" t="s">
        <v>1257</v>
      </c>
      <c r="G421" s="12" t="s">
        <v>1258</v>
      </c>
      <c r="H421" s="12" t="s">
        <v>246</v>
      </c>
      <c r="I421" s="12" t="s">
        <v>247</v>
      </c>
      <c r="J421" s="12" t="s">
        <v>248</v>
      </c>
      <c r="K421" s="12">
        <v>330000</v>
      </c>
      <c r="N421" s="12">
        <v>155.24706</v>
      </c>
      <c r="O421" s="12" t="s">
        <v>249</v>
      </c>
      <c r="P421" s="12" t="s">
        <v>250</v>
      </c>
      <c r="Q421" s="12" t="s">
        <v>1259</v>
      </c>
      <c r="R421" s="12">
        <v>93244.930483067074</v>
      </c>
      <c r="S421" s="12">
        <v>93244.930483067074</v>
      </c>
      <c r="T421" s="12">
        <v>14476.00121</v>
      </c>
      <c r="U421" s="12">
        <v>97.849405530843853</v>
      </c>
      <c r="V421" s="12">
        <v>97.849405530843853</v>
      </c>
      <c r="W421" s="12">
        <v>57.18</v>
      </c>
      <c r="X421" s="12">
        <v>57.18</v>
      </c>
      <c r="Y421" s="12" t="s">
        <v>256</v>
      </c>
      <c r="Z421" s="12" t="s">
        <v>257</v>
      </c>
      <c r="AA421" s="12" t="s">
        <v>258</v>
      </c>
      <c r="AB421" s="12">
        <v>200000</v>
      </c>
      <c r="AE421" s="12">
        <v>131.96</v>
      </c>
      <c r="AF421" s="12" t="s">
        <v>249</v>
      </c>
      <c r="AG421" s="12" t="s">
        <v>250</v>
      </c>
      <c r="AH421" s="12" t="s">
        <v>255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</row>
    <row r="422" spans="1:56" hidden="1" x14ac:dyDescent="0.25">
      <c r="A422" s="12" t="s">
        <v>240</v>
      </c>
      <c r="B422" s="12" t="s">
        <v>1260</v>
      </c>
      <c r="C422" s="12" t="s">
        <v>1261</v>
      </c>
      <c r="D422" s="12" t="s">
        <v>523</v>
      </c>
      <c r="E422" s="12">
        <v>387.73</v>
      </c>
      <c r="F422" s="12" t="s">
        <v>1262</v>
      </c>
      <c r="G422" s="12" t="s">
        <v>1263</v>
      </c>
      <c r="H422" s="12" t="s">
        <v>246</v>
      </c>
      <c r="I422" s="12" t="s">
        <v>247</v>
      </c>
      <c r="J422" s="12" t="s">
        <v>248</v>
      </c>
      <c r="K422" s="12">
        <v>330000</v>
      </c>
      <c r="N422" s="12">
        <v>387.73</v>
      </c>
      <c r="O422" s="12" t="s">
        <v>249</v>
      </c>
      <c r="P422" s="12" t="s">
        <v>250</v>
      </c>
      <c r="Q422" s="12" t="s">
        <v>1264</v>
      </c>
      <c r="R422" s="12">
        <v>127523.4677061683</v>
      </c>
      <c r="S422" s="12">
        <v>127523.4677061683</v>
      </c>
      <c r="T422" s="12">
        <v>49444.674140000003</v>
      </c>
      <c r="U422" s="12">
        <v>142.72086291972289</v>
      </c>
      <c r="V422" s="12">
        <v>142.72086291972289</v>
      </c>
      <c r="W422" s="12">
        <v>53.61</v>
      </c>
      <c r="X422" s="12">
        <v>53.61</v>
      </c>
      <c r="Y422" s="12" t="s">
        <v>252</v>
      </c>
      <c r="Z422" s="12" t="s">
        <v>253</v>
      </c>
      <c r="AA422" s="12" t="s">
        <v>254</v>
      </c>
      <c r="AB422" s="12">
        <v>130000</v>
      </c>
      <c r="AE422" s="12">
        <v>329.57049999999998</v>
      </c>
      <c r="AF422" s="12" t="s">
        <v>249</v>
      </c>
      <c r="AG422" s="12" t="s">
        <v>250</v>
      </c>
      <c r="AH422" s="12" t="s">
        <v>255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 t="s">
        <v>256</v>
      </c>
      <c r="AP422" s="12" t="s">
        <v>257</v>
      </c>
      <c r="AQ422" s="12" t="s">
        <v>258</v>
      </c>
      <c r="AR422" s="12">
        <v>200000</v>
      </c>
      <c r="AU422" s="12">
        <v>49.435580000000002</v>
      </c>
      <c r="AV422" s="12" t="s">
        <v>249</v>
      </c>
      <c r="AW422" s="12" t="s">
        <v>250</v>
      </c>
      <c r="AX422" s="12" t="s">
        <v>255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</row>
    <row r="423" spans="1:56" hidden="1" x14ac:dyDescent="0.25">
      <c r="A423" s="12" t="s">
        <v>240</v>
      </c>
      <c r="B423" s="12" t="s">
        <v>1260</v>
      </c>
      <c r="C423" s="12" t="s">
        <v>1261</v>
      </c>
      <c r="D423" s="12" t="s">
        <v>523</v>
      </c>
      <c r="E423" s="12">
        <v>553.9</v>
      </c>
      <c r="F423" s="12" t="s">
        <v>1262</v>
      </c>
      <c r="G423" s="12" t="s">
        <v>1263</v>
      </c>
      <c r="H423" s="12" t="s">
        <v>246</v>
      </c>
      <c r="I423" s="12" t="s">
        <v>247</v>
      </c>
      <c r="J423" s="12" t="s">
        <v>248</v>
      </c>
      <c r="K423" s="12">
        <v>330000</v>
      </c>
      <c r="N423" s="12">
        <v>553.9</v>
      </c>
      <c r="O423" s="12" t="s">
        <v>249</v>
      </c>
      <c r="P423" s="12" t="s">
        <v>250</v>
      </c>
      <c r="Q423" s="12" t="s">
        <v>1264</v>
      </c>
      <c r="R423" s="12">
        <v>127523.4677061683</v>
      </c>
      <c r="S423" s="12">
        <v>127523.4677061683</v>
      </c>
      <c r="T423" s="12">
        <v>70635.248760000002</v>
      </c>
      <c r="U423" s="12">
        <v>142.72086291972289</v>
      </c>
      <c r="V423" s="12">
        <v>142.72086291972289</v>
      </c>
      <c r="W423" s="12">
        <v>53.61</v>
      </c>
      <c r="X423" s="12">
        <v>53.61</v>
      </c>
      <c r="Y423" s="12" t="s">
        <v>256</v>
      </c>
      <c r="Z423" s="12" t="s">
        <v>257</v>
      </c>
      <c r="AA423" s="12" t="s">
        <v>258</v>
      </c>
      <c r="AB423" s="12">
        <v>200000</v>
      </c>
      <c r="AE423" s="12">
        <v>470.815</v>
      </c>
      <c r="AF423" s="12" t="s">
        <v>249</v>
      </c>
      <c r="AG423" s="12" t="s">
        <v>250</v>
      </c>
      <c r="AH423" s="12" t="s">
        <v>255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2">
        <v>0</v>
      </c>
    </row>
    <row r="424" spans="1:56" hidden="1" x14ac:dyDescent="0.25">
      <c r="A424" s="12" t="s">
        <v>240</v>
      </c>
      <c r="B424" s="12" t="s">
        <v>1265</v>
      </c>
      <c r="C424" s="12" t="s">
        <v>1266</v>
      </c>
      <c r="D424" s="12" t="s">
        <v>300</v>
      </c>
      <c r="E424" s="12">
        <v>115.32706</v>
      </c>
      <c r="F424" s="12" t="s">
        <v>1267</v>
      </c>
      <c r="G424" s="12" t="s">
        <v>1268</v>
      </c>
      <c r="H424" s="12" t="s">
        <v>246</v>
      </c>
      <c r="I424" s="12" t="s">
        <v>247</v>
      </c>
      <c r="J424" s="12" t="s">
        <v>248</v>
      </c>
      <c r="K424" s="12">
        <v>330000</v>
      </c>
      <c r="N424" s="12">
        <v>115.32706</v>
      </c>
      <c r="O424" s="12" t="s">
        <v>249</v>
      </c>
      <c r="P424" s="12" t="s">
        <v>250</v>
      </c>
      <c r="Q424" s="12" t="s">
        <v>1269</v>
      </c>
      <c r="R424" s="12">
        <v>49812.963813693546</v>
      </c>
      <c r="S424" s="12">
        <v>49812.963813693546</v>
      </c>
      <c r="T424" s="12">
        <v>5744.7826100000002</v>
      </c>
      <c r="U424" s="12">
        <v>60.135365571940078</v>
      </c>
      <c r="V424" s="12">
        <v>60.135365571940078</v>
      </c>
      <c r="W424" s="12">
        <v>49.7</v>
      </c>
      <c r="X424" s="12">
        <v>49.7</v>
      </c>
      <c r="Y424" s="12" t="s">
        <v>252</v>
      </c>
      <c r="Z424" s="12" t="s">
        <v>253</v>
      </c>
      <c r="AA424" s="12" t="s">
        <v>254</v>
      </c>
      <c r="AB424" s="12">
        <v>130000</v>
      </c>
      <c r="AE424" s="12">
        <v>98.028000000000006</v>
      </c>
      <c r="AF424" s="12" t="s">
        <v>249</v>
      </c>
      <c r="AG424" s="12" t="s">
        <v>250</v>
      </c>
      <c r="AH424" s="12" t="s">
        <v>255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 t="s">
        <v>256</v>
      </c>
      <c r="AP424" s="12" t="s">
        <v>257</v>
      </c>
      <c r="AQ424" s="12" t="s">
        <v>258</v>
      </c>
      <c r="AR424" s="12">
        <v>200000</v>
      </c>
      <c r="AU424" s="12">
        <v>14.7042</v>
      </c>
      <c r="AV424" s="12" t="s">
        <v>249</v>
      </c>
      <c r="AW424" s="12" t="s">
        <v>250</v>
      </c>
      <c r="AX424" s="12" t="s">
        <v>255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</row>
    <row r="425" spans="1:56" hidden="1" x14ac:dyDescent="0.25">
      <c r="A425" s="12" t="s">
        <v>240</v>
      </c>
      <c r="B425" s="12" t="s">
        <v>1265</v>
      </c>
      <c r="C425" s="12" t="s">
        <v>1266</v>
      </c>
      <c r="D425" s="12" t="s">
        <v>300</v>
      </c>
      <c r="E425" s="12">
        <v>164.75294</v>
      </c>
      <c r="F425" s="12" t="s">
        <v>1267</v>
      </c>
      <c r="G425" s="12" t="s">
        <v>1268</v>
      </c>
      <c r="H425" s="12" t="s">
        <v>246</v>
      </c>
      <c r="I425" s="12" t="s">
        <v>247</v>
      </c>
      <c r="J425" s="12" t="s">
        <v>248</v>
      </c>
      <c r="K425" s="12">
        <v>330000</v>
      </c>
      <c r="N425" s="12">
        <v>164.75294</v>
      </c>
      <c r="O425" s="12" t="s">
        <v>249</v>
      </c>
      <c r="P425" s="12" t="s">
        <v>250</v>
      </c>
      <c r="Q425" s="12" t="s">
        <v>1269</v>
      </c>
      <c r="R425" s="12">
        <v>49812.963813693546</v>
      </c>
      <c r="S425" s="12">
        <v>49812.963813693546</v>
      </c>
      <c r="T425" s="12">
        <v>8206.8322900000003</v>
      </c>
      <c r="U425" s="12">
        <v>60.135365571940078</v>
      </c>
      <c r="V425" s="12">
        <v>60.135365571940078</v>
      </c>
      <c r="W425" s="12">
        <v>49.7</v>
      </c>
      <c r="X425" s="12">
        <v>49.7</v>
      </c>
      <c r="Y425" s="12" t="s">
        <v>256</v>
      </c>
      <c r="Z425" s="12" t="s">
        <v>257</v>
      </c>
      <c r="AA425" s="12" t="s">
        <v>258</v>
      </c>
      <c r="AB425" s="12">
        <v>200000</v>
      </c>
      <c r="AE425" s="12">
        <v>140.04</v>
      </c>
      <c r="AF425" s="12" t="s">
        <v>249</v>
      </c>
      <c r="AG425" s="12" t="s">
        <v>250</v>
      </c>
      <c r="AH425" s="12" t="s">
        <v>255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</row>
    <row r="426" spans="1:56" hidden="1" x14ac:dyDescent="0.25">
      <c r="A426" s="12" t="s">
        <v>240</v>
      </c>
      <c r="B426" s="12" t="s">
        <v>65</v>
      </c>
      <c r="C426" s="12" t="s">
        <v>66</v>
      </c>
      <c r="D426" s="12" t="s">
        <v>403</v>
      </c>
      <c r="E426" s="12">
        <v>60.714709999999997</v>
      </c>
      <c r="F426" s="12" t="s">
        <v>1270</v>
      </c>
      <c r="G426" s="12" t="s">
        <v>1271</v>
      </c>
      <c r="H426" s="12" t="s">
        <v>246</v>
      </c>
      <c r="I426" s="12" t="s">
        <v>247</v>
      </c>
      <c r="J426" s="12" t="s">
        <v>248</v>
      </c>
      <c r="K426" s="12">
        <v>330000</v>
      </c>
      <c r="N426" s="12">
        <v>60.714709999999997</v>
      </c>
      <c r="O426" s="12" t="s">
        <v>249</v>
      </c>
      <c r="P426" s="12" t="s">
        <v>250</v>
      </c>
      <c r="Q426" s="12" t="s">
        <v>1272</v>
      </c>
      <c r="R426" s="12">
        <v>134780.56220365991</v>
      </c>
      <c r="S426" s="12">
        <v>134780.56220365991</v>
      </c>
      <c r="T426" s="12">
        <v>8183.16219</v>
      </c>
      <c r="U426" s="12">
        <v>141.9536149139532</v>
      </c>
      <c r="V426" s="12">
        <v>141.9536149139532</v>
      </c>
      <c r="W426" s="12">
        <v>56.97</v>
      </c>
      <c r="X426" s="12">
        <v>56.97</v>
      </c>
      <c r="Y426" s="12" t="s">
        <v>252</v>
      </c>
      <c r="Z426" s="12" t="s">
        <v>253</v>
      </c>
      <c r="AA426" s="12" t="s">
        <v>254</v>
      </c>
      <c r="AB426" s="12">
        <v>130000</v>
      </c>
      <c r="AE426" s="12">
        <v>51.607500000000002</v>
      </c>
      <c r="AF426" s="12" t="s">
        <v>249</v>
      </c>
      <c r="AG426" s="12" t="s">
        <v>250</v>
      </c>
      <c r="AH426" s="12" t="s">
        <v>255</v>
      </c>
      <c r="AI426" s="12">
        <v>0</v>
      </c>
      <c r="AJ426" s="12">
        <v>0</v>
      </c>
      <c r="AK426" s="12">
        <v>0</v>
      </c>
      <c r="AL426" s="12">
        <v>0</v>
      </c>
      <c r="AM426" s="12">
        <v>0</v>
      </c>
      <c r="AN426" s="12">
        <v>0</v>
      </c>
      <c r="AO426" s="12" t="s">
        <v>256</v>
      </c>
      <c r="AP426" s="12" t="s">
        <v>257</v>
      </c>
      <c r="AQ426" s="12" t="s">
        <v>258</v>
      </c>
      <c r="AR426" s="12">
        <v>200000</v>
      </c>
      <c r="AU426" s="12">
        <v>7.7411300000000001</v>
      </c>
      <c r="AV426" s="12" t="s">
        <v>249</v>
      </c>
      <c r="AW426" s="12" t="s">
        <v>250</v>
      </c>
      <c r="AX426" s="12" t="s">
        <v>255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</row>
    <row r="427" spans="1:56" hidden="1" x14ac:dyDescent="0.25">
      <c r="A427" s="12" t="s">
        <v>240</v>
      </c>
      <c r="B427" s="12" t="s">
        <v>65</v>
      </c>
      <c r="C427" s="12" t="s">
        <v>66</v>
      </c>
      <c r="D427" s="12" t="s">
        <v>403</v>
      </c>
      <c r="E427" s="12">
        <v>86.735290000000006</v>
      </c>
      <c r="F427" s="12" t="s">
        <v>1270</v>
      </c>
      <c r="G427" s="12" t="s">
        <v>1271</v>
      </c>
      <c r="H427" s="12" t="s">
        <v>246</v>
      </c>
      <c r="I427" s="12" t="s">
        <v>247</v>
      </c>
      <c r="J427" s="12" t="s">
        <v>248</v>
      </c>
      <c r="K427" s="12">
        <v>330000</v>
      </c>
      <c r="N427" s="12">
        <v>86.735290000000006</v>
      </c>
      <c r="O427" s="12" t="s">
        <v>249</v>
      </c>
      <c r="P427" s="12" t="s">
        <v>250</v>
      </c>
      <c r="Q427" s="12" t="s">
        <v>1272</v>
      </c>
      <c r="R427" s="12">
        <v>134780.56220365991</v>
      </c>
      <c r="S427" s="12">
        <v>134780.56220365991</v>
      </c>
      <c r="T427" s="12">
        <v>11690.23171</v>
      </c>
      <c r="U427" s="12">
        <v>141.9536149139532</v>
      </c>
      <c r="V427" s="12">
        <v>141.9536149139532</v>
      </c>
      <c r="W427" s="12">
        <v>56.97</v>
      </c>
      <c r="X427" s="12">
        <v>56.97</v>
      </c>
      <c r="Y427" s="12" t="s">
        <v>256</v>
      </c>
      <c r="Z427" s="12" t="s">
        <v>257</v>
      </c>
      <c r="AA427" s="12" t="s">
        <v>258</v>
      </c>
      <c r="AB427" s="12">
        <v>200000</v>
      </c>
      <c r="AE427" s="12">
        <v>73.724999999999994</v>
      </c>
      <c r="AF427" s="12" t="s">
        <v>249</v>
      </c>
      <c r="AG427" s="12" t="s">
        <v>250</v>
      </c>
      <c r="AH427" s="12" t="s">
        <v>255</v>
      </c>
      <c r="AI427" s="12">
        <v>0</v>
      </c>
      <c r="AJ427" s="12">
        <v>0</v>
      </c>
      <c r="AK427" s="12">
        <v>0</v>
      </c>
      <c r="AL427" s="12">
        <v>0</v>
      </c>
      <c r="AM427" s="12">
        <v>0</v>
      </c>
      <c r="AN427" s="12">
        <v>0</v>
      </c>
    </row>
    <row r="428" spans="1:56" hidden="1" x14ac:dyDescent="0.25">
      <c r="A428" s="12" t="s">
        <v>240</v>
      </c>
      <c r="B428" s="12" t="s">
        <v>1273</v>
      </c>
      <c r="C428" s="12" t="s">
        <v>1274</v>
      </c>
      <c r="D428" s="12" t="s">
        <v>312</v>
      </c>
      <c r="E428" s="12">
        <v>36.354709999999997</v>
      </c>
      <c r="F428" s="12" t="s">
        <v>1275</v>
      </c>
      <c r="G428" s="12" t="s">
        <v>1276</v>
      </c>
      <c r="H428" s="12" t="s">
        <v>246</v>
      </c>
      <c r="I428" s="12" t="s">
        <v>247</v>
      </c>
      <c r="J428" s="12" t="s">
        <v>248</v>
      </c>
      <c r="K428" s="12">
        <v>330000</v>
      </c>
      <c r="N428" s="12">
        <v>36.354709999999997</v>
      </c>
      <c r="O428" s="12" t="s">
        <v>249</v>
      </c>
      <c r="P428" s="12" t="s">
        <v>250</v>
      </c>
      <c r="Q428" s="12" t="s">
        <v>1277</v>
      </c>
      <c r="R428" s="12">
        <v>112938.76494459109</v>
      </c>
      <c r="S428" s="12">
        <v>112938.76494459109</v>
      </c>
      <c r="T428" s="12">
        <v>4105.8555800000004</v>
      </c>
      <c r="U428" s="12">
        <v>133.26712439956481</v>
      </c>
      <c r="V428" s="12">
        <v>133.26712439956481</v>
      </c>
      <c r="W428" s="12">
        <v>50.85</v>
      </c>
      <c r="X428" s="12">
        <v>50.85</v>
      </c>
      <c r="Y428" s="12" t="s">
        <v>252</v>
      </c>
      <c r="Z428" s="12" t="s">
        <v>253</v>
      </c>
      <c r="AA428" s="12" t="s">
        <v>254</v>
      </c>
      <c r="AB428" s="12">
        <v>130000</v>
      </c>
      <c r="AE428" s="12">
        <v>30.901499999999999</v>
      </c>
      <c r="AF428" s="12" t="s">
        <v>249</v>
      </c>
      <c r="AG428" s="12" t="s">
        <v>250</v>
      </c>
      <c r="AH428" s="12" t="s">
        <v>255</v>
      </c>
      <c r="AI428" s="12">
        <v>0</v>
      </c>
      <c r="AJ428" s="12">
        <v>0</v>
      </c>
      <c r="AK428" s="12">
        <v>0</v>
      </c>
      <c r="AL428" s="12">
        <v>0</v>
      </c>
      <c r="AM428" s="12">
        <v>0</v>
      </c>
      <c r="AN428" s="12">
        <v>0</v>
      </c>
      <c r="AO428" s="12" t="s">
        <v>256</v>
      </c>
      <c r="AP428" s="12" t="s">
        <v>257</v>
      </c>
      <c r="AQ428" s="12" t="s">
        <v>258</v>
      </c>
      <c r="AR428" s="12">
        <v>200000</v>
      </c>
      <c r="AU428" s="12">
        <v>4.63523</v>
      </c>
      <c r="AV428" s="12" t="s">
        <v>249</v>
      </c>
      <c r="AW428" s="12" t="s">
        <v>250</v>
      </c>
      <c r="AX428" s="12" t="s">
        <v>255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</row>
    <row r="429" spans="1:56" hidden="1" x14ac:dyDescent="0.25">
      <c r="A429" s="12" t="s">
        <v>240</v>
      </c>
      <c r="B429" s="12" t="s">
        <v>1273</v>
      </c>
      <c r="C429" s="12" t="s">
        <v>1274</v>
      </c>
      <c r="D429" s="12" t="s">
        <v>312</v>
      </c>
      <c r="E429" s="12">
        <v>51.935290000000002</v>
      </c>
      <c r="F429" s="12" t="s">
        <v>1275</v>
      </c>
      <c r="G429" s="12" t="s">
        <v>1276</v>
      </c>
      <c r="H429" s="12" t="s">
        <v>246</v>
      </c>
      <c r="I429" s="12" t="s">
        <v>247</v>
      </c>
      <c r="J429" s="12" t="s">
        <v>248</v>
      </c>
      <c r="K429" s="12">
        <v>330000</v>
      </c>
      <c r="N429" s="12">
        <v>51.935290000000002</v>
      </c>
      <c r="O429" s="12" t="s">
        <v>249</v>
      </c>
      <c r="P429" s="12" t="s">
        <v>250</v>
      </c>
      <c r="Q429" s="12" t="s">
        <v>1277</v>
      </c>
      <c r="R429" s="12">
        <v>112938.76494459109</v>
      </c>
      <c r="S429" s="12">
        <v>112938.76494459109</v>
      </c>
      <c r="T429" s="12">
        <v>5865.5079800000003</v>
      </c>
      <c r="U429" s="12">
        <v>133.26712439956481</v>
      </c>
      <c r="V429" s="12">
        <v>133.26712439956481</v>
      </c>
      <c r="W429" s="12">
        <v>50.85</v>
      </c>
      <c r="X429" s="12">
        <v>50.85</v>
      </c>
      <c r="Y429" s="12" t="s">
        <v>256</v>
      </c>
      <c r="Z429" s="12" t="s">
        <v>257</v>
      </c>
      <c r="AA429" s="12" t="s">
        <v>258</v>
      </c>
      <c r="AB429" s="12">
        <v>200000</v>
      </c>
      <c r="AE429" s="12">
        <v>44.145000000000003</v>
      </c>
      <c r="AF429" s="12" t="s">
        <v>249</v>
      </c>
      <c r="AG429" s="12" t="s">
        <v>250</v>
      </c>
      <c r="AH429" s="12" t="s">
        <v>255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2">
        <v>0</v>
      </c>
    </row>
    <row r="430" spans="1:56" hidden="1" x14ac:dyDescent="0.25">
      <c r="A430" s="12" t="s">
        <v>240</v>
      </c>
      <c r="B430" s="12" t="s">
        <v>1278</v>
      </c>
      <c r="C430" s="12" t="s">
        <v>1279</v>
      </c>
      <c r="D430" s="12" t="s">
        <v>344</v>
      </c>
      <c r="E430" s="12">
        <v>62.612940000000002</v>
      </c>
      <c r="F430" s="12" t="s">
        <v>1280</v>
      </c>
      <c r="G430" s="12" t="s">
        <v>1281</v>
      </c>
      <c r="H430" s="12" t="s">
        <v>246</v>
      </c>
      <c r="I430" s="12" t="s">
        <v>247</v>
      </c>
      <c r="J430" s="12" t="s">
        <v>248</v>
      </c>
      <c r="K430" s="12">
        <v>330000</v>
      </c>
      <c r="N430" s="12">
        <v>62.612940000000002</v>
      </c>
      <c r="O430" s="12" t="s">
        <v>249</v>
      </c>
      <c r="P430" s="12" t="s">
        <v>250</v>
      </c>
      <c r="Q430" s="12" t="s">
        <v>1282</v>
      </c>
      <c r="R430" s="12">
        <v>134671.5203915342</v>
      </c>
      <c r="S430" s="12">
        <v>134671.5203915342</v>
      </c>
      <c r="T430" s="12">
        <v>8432.1799800000008</v>
      </c>
      <c r="U430" s="12">
        <v>135.7131540497667</v>
      </c>
      <c r="V430" s="12">
        <v>135.7131540497667</v>
      </c>
      <c r="W430" s="12">
        <v>59.54</v>
      </c>
      <c r="X430" s="12">
        <v>59.54</v>
      </c>
      <c r="Y430" s="12" t="s">
        <v>252</v>
      </c>
      <c r="Z430" s="12" t="s">
        <v>253</v>
      </c>
      <c r="AA430" s="12" t="s">
        <v>254</v>
      </c>
      <c r="AB430" s="12">
        <v>130000</v>
      </c>
      <c r="AE430" s="12">
        <v>53.220999999999997</v>
      </c>
      <c r="AF430" s="12" t="s">
        <v>249</v>
      </c>
      <c r="AG430" s="12" t="s">
        <v>250</v>
      </c>
      <c r="AH430" s="12" t="s">
        <v>255</v>
      </c>
      <c r="AI430" s="12">
        <v>0</v>
      </c>
      <c r="AJ430" s="12">
        <v>0</v>
      </c>
      <c r="AK430" s="12">
        <v>0</v>
      </c>
      <c r="AL430" s="12">
        <v>0</v>
      </c>
      <c r="AM430" s="12">
        <v>0</v>
      </c>
      <c r="AN430" s="12">
        <v>0</v>
      </c>
      <c r="AO430" s="12" t="s">
        <v>256</v>
      </c>
      <c r="AP430" s="12" t="s">
        <v>257</v>
      </c>
      <c r="AQ430" s="12" t="s">
        <v>258</v>
      </c>
      <c r="AR430" s="12">
        <v>200000</v>
      </c>
      <c r="AU430" s="12">
        <v>7.9831500000000002</v>
      </c>
      <c r="AV430" s="12" t="s">
        <v>249</v>
      </c>
      <c r="AW430" s="12" t="s">
        <v>250</v>
      </c>
      <c r="AX430" s="12" t="s">
        <v>255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</row>
    <row r="431" spans="1:56" hidden="1" x14ac:dyDescent="0.25">
      <c r="A431" s="12" t="s">
        <v>240</v>
      </c>
      <c r="B431" s="12" t="s">
        <v>1278</v>
      </c>
      <c r="C431" s="12" t="s">
        <v>1279</v>
      </c>
      <c r="D431" s="12" t="s">
        <v>344</v>
      </c>
      <c r="E431" s="12">
        <v>89.447059999999993</v>
      </c>
      <c r="F431" s="12" t="s">
        <v>1280</v>
      </c>
      <c r="G431" s="12" t="s">
        <v>1281</v>
      </c>
      <c r="H431" s="12" t="s">
        <v>246</v>
      </c>
      <c r="I431" s="12" t="s">
        <v>247</v>
      </c>
      <c r="J431" s="12" t="s">
        <v>248</v>
      </c>
      <c r="K431" s="12">
        <v>330000</v>
      </c>
      <c r="N431" s="12">
        <v>89.447059999999993</v>
      </c>
      <c r="O431" s="12" t="s">
        <v>249</v>
      </c>
      <c r="P431" s="12" t="s">
        <v>250</v>
      </c>
      <c r="Q431" s="12" t="s">
        <v>1282</v>
      </c>
      <c r="R431" s="12">
        <v>134671.5203915342</v>
      </c>
      <c r="S431" s="12">
        <v>134671.5203915342</v>
      </c>
      <c r="T431" s="12">
        <v>12045.97141</v>
      </c>
      <c r="U431" s="12">
        <v>135.7131540497667</v>
      </c>
      <c r="V431" s="12">
        <v>135.7131540497667</v>
      </c>
      <c r="W431" s="12">
        <v>59.54</v>
      </c>
      <c r="X431" s="12">
        <v>59.54</v>
      </c>
      <c r="Y431" s="12" t="s">
        <v>256</v>
      </c>
      <c r="Z431" s="12" t="s">
        <v>257</v>
      </c>
      <c r="AA431" s="12" t="s">
        <v>258</v>
      </c>
      <c r="AB431" s="12">
        <v>200000</v>
      </c>
      <c r="AE431" s="12">
        <v>76.03</v>
      </c>
      <c r="AF431" s="12" t="s">
        <v>249</v>
      </c>
      <c r="AG431" s="12" t="s">
        <v>250</v>
      </c>
      <c r="AH431" s="12" t="s">
        <v>255</v>
      </c>
      <c r="AI431" s="12">
        <v>0</v>
      </c>
      <c r="AJ431" s="12">
        <v>0</v>
      </c>
      <c r="AK431" s="12">
        <v>0</v>
      </c>
      <c r="AL431" s="12">
        <v>0</v>
      </c>
      <c r="AM431" s="12">
        <v>0</v>
      </c>
      <c r="AN431" s="12">
        <v>0</v>
      </c>
    </row>
    <row r="432" spans="1:56" hidden="1" x14ac:dyDescent="0.25">
      <c r="A432" s="12" t="s">
        <v>240</v>
      </c>
      <c r="B432" s="12" t="s">
        <v>67</v>
      </c>
      <c r="C432" s="12" t="s">
        <v>68</v>
      </c>
      <c r="D432" s="12" t="s">
        <v>68</v>
      </c>
      <c r="E432" s="12">
        <v>12088.588239999999</v>
      </c>
      <c r="F432" s="12" t="s">
        <v>1283</v>
      </c>
      <c r="G432" s="12" t="s">
        <v>1284</v>
      </c>
      <c r="H432" s="12" t="s">
        <v>246</v>
      </c>
      <c r="I432" s="12" t="s">
        <v>247</v>
      </c>
      <c r="J432" s="12" t="s">
        <v>248</v>
      </c>
      <c r="K432" s="12">
        <v>330000</v>
      </c>
      <c r="N432" s="12">
        <v>12088.588239999999</v>
      </c>
      <c r="O432" s="12" t="s">
        <v>249</v>
      </c>
      <c r="P432" s="12" t="s">
        <v>250</v>
      </c>
      <c r="Q432" s="12" t="s">
        <v>1285</v>
      </c>
      <c r="R432" s="12">
        <v>138397.58835783659</v>
      </c>
      <c r="S432" s="12">
        <v>138397.58835783659</v>
      </c>
      <c r="T432" s="12">
        <v>1673031.45842</v>
      </c>
      <c r="U432" s="12">
        <v>135.20732014654061</v>
      </c>
      <c r="V432" s="12">
        <v>135.20732014654061</v>
      </c>
      <c r="W432" s="12">
        <v>61.42</v>
      </c>
      <c r="X432" s="12">
        <v>61.42</v>
      </c>
      <c r="Y432" s="12" t="s">
        <v>252</v>
      </c>
      <c r="Z432" s="12" t="s">
        <v>253</v>
      </c>
      <c r="AA432" s="12" t="s">
        <v>254</v>
      </c>
      <c r="AB432" s="12">
        <v>130000</v>
      </c>
      <c r="AE432" s="12">
        <v>10275.299999999999</v>
      </c>
      <c r="AF432" s="12" t="s">
        <v>249</v>
      </c>
      <c r="AG432" s="12" t="s">
        <v>250</v>
      </c>
      <c r="AH432" s="12" t="s">
        <v>255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2">
        <v>0</v>
      </c>
      <c r="AO432" s="12" t="s">
        <v>256</v>
      </c>
      <c r="AP432" s="12" t="s">
        <v>257</v>
      </c>
      <c r="AQ432" s="12" t="s">
        <v>258</v>
      </c>
      <c r="AR432" s="12">
        <v>200000</v>
      </c>
      <c r="AU432" s="12">
        <v>1541.2950000000001</v>
      </c>
      <c r="AV432" s="12" t="s">
        <v>249</v>
      </c>
      <c r="AW432" s="12" t="s">
        <v>250</v>
      </c>
      <c r="AX432" s="12" t="s">
        <v>255</v>
      </c>
      <c r="AY432" s="12">
        <v>0</v>
      </c>
      <c r="AZ432" s="12">
        <v>0</v>
      </c>
      <c r="BA432" s="12">
        <v>0</v>
      </c>
      <c r="BB432" s="12">
        <v>0</v>
      </c>
      <c r="BC432" s="12">
        <v>0</v>
      </c>
      <c r="BD432" s="12">
        <v>0</v>
      </c>
    </row>
    <row r="433" spans="1:56" hidden="1" x14ac:dyDescent="0.25">
      <c r="A433" s="12" t="s">
        <v>240</v>
      </c>
      <c r="B433" s="12" t="s">
        <v>67</v>
      </c>
      <c r="C433" s="12" t="s">
        <v>68</v>
      </c>
      <c r="D433" s="12" t="s">
        <v>68</v>
      </c>
      <c r="E433" s="12">
        <v>17269.411759999999</v>
      </c>
      <c r="F433" s="12" t="s">
        <v>1283</v>
      </c>
      <c r="G433" s="12" t="s">
        <v>1284</v>
      </c>
      <c r="H433" s="12" t="s">
        <v>246</v>
      </c>
      <c r="I433" s="12" t="s">
        <v>247</v>
      </c>
      <c r="J433" s="12" t="s">
        <v>248</v>
      </c>
      <c r="K433" s="12">
        <v>330000</v>
      </c>
      <c r="N433" s="12">
        <v>17269.411759999999</v>
      </c>
      <c r="O433" s="12" t="s">
        <v>249</v>
      </c>
      <c r="P433" s="12" t="s">
        <v>250</v>
      </c>
      <c r="Q433" s="12" t="s">
        <v>1285</v>
      </c>
      <c r="R433" s="12">
        <v>138397.58835783659</v>
      </c>
      <c r="S433" s="12">
        <v>138397.58835783659</v>
      </c>
      <c r="T433" s="12">
        <v>2390044.9405899998</v>
      </c>
      <c r="U433" s="12">
        <v>135.20732014654061</v>
      </c>
      <c r="V433" s="12">
        <v>135.20732014654061</v>
      </c>
      <c r="W433" s="12">
        <v>61.42</v>
      </c>
      <c r="X433" s="12">
        <v>61.42</v>
      </c>
      <c r="Y433" s="12" t="s">
        <v>256</v>
      </c>
      <c r="Z433" s="12" t="s">
        <v>257</v>
      </c>
      <c r="AA433" s="12" t="s">
        <v>258</v>
      </c>
      <c r="AB433" s="12">
        <v>200000</v>
      </c>
      <c r="AE433" s="12">
        <v>14679</v>
      </c>
      <c r="AF433" s="12" t="s">
        <v>249</v>
      </c>
      <c r="AG433" s="12" t="s">
        <v>250</v>
      </c>
      <c r="AH433" s="12" t="s">
        <v>255</v>
      </c>
      <c r="AI433" s="12">
        <v>0</v>
      </c>
      <c r="AJ433" s="12">
        <v>0</v>
      </c>
      <c r="AK433" s="12">
        <v>0</v>
      </c>
      <c r="AL433" s="12">
        <v>0</v>
      </c>
      <c r="AM433" s="12">
        <v>0</v>
      </c>
      <c r="AN433" s="12">
        <v>0</v>
      </c>
    </row>
    <row r="434" spans="1:56" hidden="1" x14ac:dyDescent="0.25">
      <c r="A434" s="12" t="s">
        <v>240</v>
      </c>
      <c r="B434" s="12" t="s">
        <v>1286</v>
      </c>
      <c r="C434" s="12" t="s">
        <v>1287</v>
      </c>
      <c r="D434" s="12" t="s">
        <v>350</v>
      </c>
      <c r="E434" s="12">
        <v>88.002350000000007</v>
      </c>
      <c r="F434" s="12" t="s">
        <v>1288</v>
      </c>
      <c r="G434" s="12" t="s">
        <v>1289</v>
      </c>
      <c r="H434" s="12" t="s">
        <v>246</v>
      </c>
      <c r="I434" s="12" t="s">
        <v>247</v>
      </c>
      <c r="J434" s="12" t="s">
        <v>248</v>
      </c>
      <c r="K434" s="12">
        <v>330000</v>
      </c>
      <c r="N434" s="12">
        <v>88.002350000000007</v>
      </c>
      <c r="O434" s="12" t="s">
        <v>249</v>
      </c>
      <c r="P434" s="12" t="s">
        <v>250</v>
      </c>
      <c r="Q434" s="12" t="s">
        <v>1290</v>
      </c>
      <c r="R434" s="12">
        <v>54372.967359054717</v>
      </c>
      <c r="S434" s="12">
        <v>54372.967359054717</v>
      </c>
      <c r="T434" s="12">
        <v>4784.9490599999999</v>
      </c>
      <c r="U434" s="12">
        <v>61.223379071226439</v>
      </c>
      <c r="V434" s="12">
        <v>61.223379071226439</v>
      </c>
      <c r="W434" s="12">
        <v>53.29</v>
      </c>
      <c r="X434" s="12">
        <v>53.29</v>
      </c>
      <c r="Y434" s="12" t="s">
        <v>252</v>
      </c>
      <c r="Z434" s="12" t="s">
        <v>253</v>
      </c>
      <c r="AA434" s="12" t="s">
        <v>254</v>
      </c>
      <c r="AB434" s="12">
        <v>130000</v>
      </c>
      <c r="AE434" s="12">
        <v>74.802000000000007</v>
      </c>
      <c r="AF434" s="12" t="s">
        <v>249</v>
      </c>
      <c r="AG434" s="12" t="s">
        <v>250</v>
      </c>
      <c r="AH434" s="12" t="s">
        <v>255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2">
        <v>0</v>
      </c>
      <c r="AO434" s="12" t="s">
        <v>256</v>
      </c>
      <c r="AP434" s="12" t="s">
        <v>257</v>
      </c>
      <c r="AQ434" s="12" t="s">
        <v>258</v>
      </c>
      <c r="AR434" s="12">
        <v>200000</v>
      </c>
      <c r="AU434" s="12">
        <v>11.2203</v>
      </c>
      <c r="AV434" s="12" t="s">
        <v>249</v>
      </c>
      <c r="AW434" s="12" t="s">
        <v>250</v>
      </c>
      <c r="AX434" s="12" t="s">
        <v>255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</row>
    <row r="435" spans="1:56" hidden="1" x14ac:dyDescent="0.25">
      <c r="A435" s="12" t="s">
        <v>240</v>
      </c>
      <c r="B435" s="12" t="s">
        <v>1286</v>
      </c>
      <c r="C435" s="12" t="s">
        <v>1287</v>
      </c>
      <c r="D435" s="12" t="s">
        <v>350</v>
      </c>
      <c r="E435" s="12">
        <v>125.71765000000001</v>
      </c>
      <c r="F435" s="12" t="s">
        <v>1288</v>
      </c>
      <c r="G435" s="12" t="s">
        <v>1289</v>
      </c>
      <c r="H435" s="12" t="s">
        <v>246</v>
      </c>
      <c r="I435" s="12" t="s">
        <v>247</v>
      </c>
      <c r="J435" s="12" t="s">
        <v>248</v>
      </c>
      <c r="K435" s="12">
        <v>330000</v>
      </c>
      <c r="N435" s="12">
        <v>125.71765000000001</v>
      </c>
      <c r="O435" s="12" t="s">
        <v>249</v>
      </c>
      <c r="P435" s="12" t="s">
        <v>250</v>
      </c>
      <c r="Q435" s="12" t="s">
        <v>1290</v>
      </c>
      <c r="R435" s="12">
        <v>54372.967359054717</v>
      </c>
      <c r="S435" s="12">
        <v>54372.967359054717</v>
      </c>
      <c r="T435" s="12">
        <v>6835.6415200000001</v>
      </c>
      <c r="U435" s="12">
        <v>61.223379071226439</v>
      </c>
      <c r="V435" s="12">
        <v>61.223379071226439</v>
      </c>
      <c r="W435" s="12">
        <v>53.29</v>
      </c>
      <c r="X435" s="12">
        <v>53.29</v>
      </c>
      <c r="Y435" s="12" t="s">
        <v>256</v>
      </c>
      <c r="Z435" s="12" t="s">
        <v>257</v>
      </c>
      <c r="AA435" s="12" t="s">
        <v>258</v>
      </c>
      <c r="AB435" s="12">
        <v>200000</v>
      </c>
      <c r="AE435" s="12">
        <v>106.86</v>
      </c>
      <c r="AF435" s="12" t="s">
        <v>249</v>
      </c>
      <c r="AG435" s="12" t="s">
        <v>250</v>
      </c>
      <c r="AH435" s="12" t="s">
        <v>255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2">
        <v>0</v>
      </c>
    </row>
    <row r="436" spans="1:56" hidden="1" x14ac:dyDescent="0.25">
      <c r="A436" s="12" t="s">
        <v>240</v>
      </c>
      <c r="B436" s="12" t="s">
        <v>1291</v>
      </c>
      <c r="C436" s="12" t="s">
        <v>1292</v>
      </c>
      <c r="D436" s="12" t="s">
        <v>261</v>
      </c>
      <c r="E436" s="12">
        <v>102.88764999999999</v>
      </c>
      <c r="F436" s="12" t="s">
        <v>1293</v>
      </c>
      <c r="G436" s="12" t="s">
        <v>1294</v>
      </c>
      <c r="H436" s="12" t="s">
        <v>246</v>
      </c>
      <c r="I436" s="12" t="s">
        <v>247</v>
      </c>
      <c r="J436" s="12" t="s">
        <v>248</v>
      </c>
      <c r="K436" s="12">
        <v>330000</v>
      </c>
      <c r="N436" s="12">
        <v>102.88764999999999</v>
      </c>
      <c r="O436" s="12" t="s">
        <v>249</v>
      </c>
      <c r="P436" s="12" t="s">
        <v>250</v>
      </c>
      <c r="Q436" s="12" t="s">
        <v>1295</v>
      </c>
      <c r="R436" s="12">
        <v>173485.06815223629</v>
      </c>
      <c r="S436" s="12">
        <v>173485.06815223629</v>
      </c>
      <c r="T436" s="12">
        <v>17849.47046</v>
      </c>
      <c r="U436" s="12">
        <v>176.29396377993609</v>
      </c>
      <c r="V436" s="12">
        <v>176.29396377993609</v>
      </c>
      <c r="W436" s="12">
        <v>59.04</v>
      </c>
      <c r="X436" s="12">
        <v>59.04</v>
      </c>
      <c r="Y436" s="12" t="s">
        <v>252</v>
      </c>
      <c r="Z436" s="12" t="s">
        <v>253</v>
      </c>
      <c r="AA436" s="12" t="s">
        <v>254</v>
      </c>
      <c r="AB436" s="12">
        <v>130000</v>
      </c>
      <c r="AE436" s="12">
        <v>87.454499999999996</v>
      </c>
      <c r="AF436" s="12" t="s">
        <v>249</v>
      </c>
      <c r="AG436" s="12" t="s">
        <v>250</v>
      </c>
      <c r="AH436" s="12" t="s">
        <v>255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2">
        <v>0</v>
      </c>
      <c r="AO436" s="12" t="s">
        <v>256</v>
      </c>
      <c r="AP436" s="12" t="s">
        <v>257</v>
      </c>
      <c r="AQ436" s="12" t="s">
        <v>258</v>
      </c>
      <c r="AR436" s="12">
        <v>200000</v>
      </c>
      <c r="AU436" s="12">
        <v>13.118180000000001</v>
      </c>
      <c r="AV436" s="12" t="s">
        <v>249</v>
      </c>
      <c r="AW436" s="12" t="s">
        <v>250</v>
      </c>
      <c r="AX436" s="12" t="s">
        <v>255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</row>
    <row r="437" spans="1:56" hidden="1" x14ac:dyDescent="0.25">
      <c r="A437" s="12" t="s">
        <v>240</v>
      </c>
      <c r="B437" s="12" t="s">
        <v>1291</v>
      </c>
      <c r="C437" s="12" t="s">
        <v>1292</v>
      </c>
      <c r="D437" s="12" t="s">
        <v>261</v>
      </c>
      <c r="E437" s="12">
        <v>146.98235</v>
      </c>
      <c r="F437" s="12" t="s">
        <v>1293</v>
      </c>
      <c r="G437" s="12" t="s">
        <v>1294</v>
      </c>
      <c r="H437" s="12" t="s">
        <v>246</v>
      </c>
      <c r="I437" s="12" t="s">
        <v>247</v>
      </c>
      <c r="J437" s="12" t="s">
        <v>248</v>
      </c>
      <c r="K437" s="12">
        <v>330000</v>
      </c>
      <c r="N437" s="12">
        <v>146.98235</v>
      </c>
      <c r="O437" s="12" t="s">
        <v>249</v>
      </c>
      <c r="P437" s="12" t="s">
        <v>250</v>
      </c>
      <c r="Q437" s="12" t="s">
        <v>1295</v>
      </c>
      <c r="R437" s="12">
        <v>173485.06815223629</v>
      </c>
      <c r="S437" s="12">
        <v>173485.06815223629</v>
      </c>
      <c r="T437" s="12">
        <v>25499.24352</v>
      </c>
      <c r="U437" s="12">
        <v>176.29396377993609</v>
      </c>
      <c r="V437" s="12">
        <v>176.29396377993609</v>
      </c>
      <c r="W437" s="12">
        <v>59.04</v>
      </c>
      <c r="X437" s="12">
        <v>59.04</v>
      </c>
      <c r="Y437" s="12" t="s">
        <v>256</v>
      </c>
      <c r="Z437" s="12" t="s">
        <v>257</v>
      </c>
      <c r="AA437" s="12" t="s">
        <v>258</v>
      </c>
      <c r="AB437" s="12">
        <v>200000</v>
      </c>
      <c r="AE437" s="12">
        <v>124.935</v>
      </c>
      <c r="AF437" s="12" t="s">
        <v>249</v>
      </c>
      <c r="AG437" s="12" t="s">
        <v>250</v>
      </c>
      <c r="AH437" s="12" t="s">
        <v>255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2">
        <v>0</v>
      </c>
    </row>
    <row r="438" spans="1:56" hidden="1" x14ac:dyDescent="0.25">
      <c r="A438" s="12" t="s">
        <v>240</v>
      </c>
      <c r="B438" s="12" t="s">
        <v>1296</v>
      </c>
      <c r="C438" s="12" t="s">
        <v>1297</v>
      </c>
      <c r="D438" s="12" t="s">
        <v>277</v>
      </c>
      <c r="E438" s="12">
        <v>153.93412000000001</v>
      </c>
      <c r="F438" s="12" t="s">
        <v>1298</v>
      </c>
      <c r="G438" s="12" t="s">
        <v>1299</v>
      </c>
      <c r="H438" s="12" t="s">
        <v>246</v>
      </c>
      <c r="I438" s="12" t="s">
        <v>247</v>
      </c>
      <c r="J438" s="12" t="s">
        <v>248</v>
      </c>
      <c r="K438" s="12">
        <v>330000</v>
      </c>
      <c r="N438" s="12">
        <v>153.93412000000001</v>
      </c>
      <c r="O438" s="12" t="s">
        <v>249</v>
      </c>
      <c r="P438" s="12" t="s">
        <v>250</v>
      </c>
      <c r="Q438" s="12" t="s">
        <v>1300</v>
      </c>
      <c r="R438" s="12">
        <v>63740.715357656452</v>
      </c>
      <c r="S438" s="12">
        <v>63740.715357656452</v>
      </c>
      <c r="T438" s="12">
        <v>9811.8707799999993</v>
      </c>
      <c r="U438" s="12">
        <v>67.917635905152324</v>
      </c>
      <c r="V438" s="12">
        <v>67.917635905152324</v>
      </c>
      <c r="W438" s="12">
        <v>56.31</v>
      </c>
      <c r="X438" s="12">
        <v>56.31</v>
      </c>
      <c r="Y438" s="12" t="s">
        <v>252</v>
      </c>
      <c r="Z438" s="12" t="s">
        <v>253</v>
      </c>
      <c r="AA438" s="12" t="s">
        <v>254</v>
      </c>
      <c r="AB438" s="12">
        <v>130000</v>
      </c>
      <c r="AE438" s="12">
        <v>130.84399999999999</v>
      </c>
      <c r="AF438" s="12" t="s">
        <v>249</v>
      </c>
      <c r="AG438" s="12" t="s">
        <v>250</v>
      </c>
      <c r="AH438" s="12" t="s">
        <v>255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2">
        <v>0</v>
      </c>
      <c r="AO438" s="12" t="s">
        <v>256</v>
      </c>
      <c r="AP438" s="12" t="s">
        <v>257</v>
      </c>
      <c r="AQ438" s="12" t="s">
        <v>258</v>
      </c>
      <c r="AR438" s="12">
        <v>200000</v>
      </c>
      <c r="AU438" s="12">
        <v>19.6266</v>
      </c>
      <c r="AV438" s="12" t="s">
        <v>249</v>
      </c>
      <c r="AW438" s="12" t="s">
        <v>250</v>
      </c>
      <c r="AX438" s="12" t="s">
        <v>255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</row>
    <row r="439" spans="1:56" hidden="1" x14ac:dyDescent="0.25">
      <c r="A439" s="12" t="s">
        <v>240</v>
      </c>
      <c r="B439" s="12" t="s">
        <v>1296</v>
      </c>
      <c r="C439" s="12" t="s">
        <v>1297</v>
      </c>
      <c r="D439" s="12" t="s">
        <v>277</v>
      </c>
      <c r="E439" s="12">
        <v>219.90588</v>
      </c>
      <c r="F439" s="12" t="s">
        <v>1298</v>
      </c>
      <c r="G439" s="12" t="s">
        <v>1299</v>
      </c>
      <c r="H439" s="12" t="s">
        <v>246</v>
      </c>
      <c r="I439" s="12" t="s">
        <v>247</v>
      </c>
      <c r="J439" s="12" t="s">
        <v>248</v>
      </c>
      <c r="K439" s="12">
        <v>330000</v>
      </c>
      <c r="N439" s="12">
        <v>219.90588</v>
      </c>
      <c r="O439" s="12" t="s">
        <v>249</v>
      </c>
      <c r="P439" s="12" t="s">
        <v>250</v>
      </c>
      <c r="Q439" s="12" t="s">
        <v>1300</v>
      </c>
      <c r="R439" s="12">
        <v>63740.715357656452</v>
      </c>
      <c r="S439" s="12">
        <v>63740.715357656452</v>
      </c>
      <c r="T439" s="12">
        <v>14016.95825</v>
      </c>
      <c r="U439" s="12">
        <v>67.917635905152324</v>
      </c>
      <c r="V439" s="12">
        <v>67.917635905152324</v>
      </c>
      <c r="W439" s="12">
        <v>56.31</v>
      </c>
      <c r="X439" s="12">
        <v>56.31</v>
      </c>
      <c r="Y439" s="12" t="s">
        <v>256</v>
      </c>
      <c r="Z439" s="12" t="s">
        <v>257</v>
      </c>
      <c r="AA439" s="12" t="s">
        <v>258</v>
      </c>
      <c r="AB439" s="12">
        <v>200000</v>
      </c>
      <c r="AE439" s="12">
        <v>186.92</v>
      </c>
      <c r="AF439" s="12" t="s">
        <v>249</v>
      </c>
      <c r="AG439" s="12" t="s">
        <v>250</v>
      </c>
      <c r="AH439" s="12" t="s">
        <v>255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2">
        <v>0</v>
      </c>
    </row>
    <row r="440" spans="1:56" hidden="1" x14ac:dyDescent="0.25">
      <c r="A440" s="12" t="s">
        <v>240</v>
      </c>
      <c r="B440" s="12" t="s">
        <v>1301</v>
      </c>
      <c r="C440" s="12" t="s">
        <v>1302</v>
      </c>
      <c r="D440" s="12" t="s">
        <v>243</v>
      </c>
      <c r="E440" s="12">
        <v>588.29647</v>
      </c>
      <c r="F440" s="12" t="s">
        <v>1303</v>
      </c>
      <c r="G440" s="12" t="s">
        <v>1304</v>
      </c>
      <c r="H440" s="12" t="s">
        <v>246</v>
      </c>
      <c r="I440" s="12" t="s">
        <v>247</v>
      </c>
      <c r="J440" s="12" t="s">
        <v>248</v>
      </c>
      <c r="K440" s="12">
        <v>330000</v>
      </c>
      <c r="N440" s="12">
        <v>588.29647</v>
      </c>
      <c r="O440" s="12" t="s">
        <v>249</v>
      </c>
      <c r="P440" s="12" t="s">
        <v>250</v>
      </c>
      <c r="Q440" s="12" t="s">
        <v>1305</v>
      </c>
      <c r="R440" s="12">
        <v>14267.743387010551</v>
      </c>
      <c r="S440" s="12">
        <v>14267.743387010551</v>
      </c>
      <c r="T440" s="12">
        <v>8393.6630800000003</v>
      </c>
      <c r="U440" s="12">
        <v>19.81815941619714</v>
      </c>
      <c r="V440" s="12">
        <v>19.81815941619714</v>
      </c>
      <c r="W440" s="12">
        <v>43.2</v>
      </c>
      <c r="X440" s="12">
        <v>43.2</v>
      </c>
      <c r="Y440" s="12" t="s">
        <v>252</v>
      </c>
      <c r="Z440" s="12" t="s">
        <v>253</v>
      </c>
      <c r="AA440" s="12" t="s">
        <v>254</v>
      </c>
      <c r="AB440" s="12">
        <v>130000</v>
      </c>
      <c r="AE440" s="12">
        <v>500.05200000000002</v>
      </c>
      <c r="AF440" s="12" t="s">
        <v>249</v>
      </c>
      <c r="AG440" s="12" t="s">
        <v>250</v>
      </c>
      <c r="AH440" s="12" t="s">
        <v>255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 t="s">
        <v>256</v>
      </c>
      <c r="AP440" s="12" t="s">
        <v>257</v>
      </c>
      <c r="AQ440" s="12" t="s">
        <v>258</v>
      </c>
      <c r="AR440" s="12">
        <v>200000</v>
      </c>
      <c r="AU440" s="12">
        <v>75.007800000000003</v>
      </c>
      <c r="AV440" s="12" t="s">
        <v>249</v>
      </c>
      <c r="AW440" s="12" t="s">
        <v>250</v>
      </c>
      <c r="AX440" s="12" t="s">
        <v>255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</row>
    <row r="441" spans="1:56" hidden="1" x14ac:dyDescent="0.25">
      <c r="A441" s="12" t="s">
        <v>240</v>
      </c>
      <c r="B441" s="12" t="s">
        <v>1301</v>
      </c>
      <c r="C441" s="12" t="s">
        <v>1302</v>
      </c>
      <c r="D441" s="12" t="s">
        <v>243</v>
      </c>
      <c r="E441" s="12">
        <v>840.42353000000003</v>
      </c>
      <c r="F441" s="12" t="s">
        <v>1303</v>
      </c>
      <c r="G441" s="12" t="s">
        <v>1304</v>
      </c>
      <c r="H441" s="12" t="s">
        <v>246</v>
      </c>
      <c r="I441" s="12" t="s">
        <v>247</v>
      </c>
      <c r="J441" s="12" t="s">
        <v>248</v>
      </c>
      <c r="K441" s="12">
        <v>330000</v>
      </c>
      <c r="N441" s="12">
        <v>840.42353000000003</v>
      </c>
      <c r="O441" s="12" t="s">
        <v>249</v>
      </c>
      <c r="P441" s="12" t="s">
        <v>250</v>
      </c>
      <c r="Q441" s="12" t="s">
        <v>1305</v>
      </c>
      <c r="R441" s="12">
        <v>14267.743387010551</v>
      </c>
      <c r="S441" s="12">
        <v>14267.743387010551</v>
      </c>
      <c r="T441" s="12">
        <v>11990.947249999999</v>
      </c>
      <c r="U441" s="12">
        <v>19.81815941619714</v>
      </c>
      <c r="V441" s="12">
        <v>19.81815941619714</v>
      </c>
      <c r="W441" s="12">
        <v>43.2</v>
      </c>
      <c r="X441" s="12">
        <v>43.2</v>
      </c>
      <c r="Y441" s="12" t="s">
        <v>256</v>
      </c>
      <c r="Z441" s="12" t="s">
        <v>257</v>
      </c>
      <c r="AA441" s="12" t="s">
        <v>258</v>
      </c>
      <c r="AB441" s="12">
        <v>200000</v>
      </c>
      <c r="AE441" s="12">
        <v>714.36</v>
      </c>
      <c r="AF441" s="12" t="s">
        <v>249</v>
      </c>
      <c r="AG441" s="12" t="s">
        <v>250</v>
      </c>
      <c r="AH441" s="12" t="s">
        <v>255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2">
        <v>0</v>
      </c>
    </row>
    <row r="442" spans="1:56" hidden="1" x14ac:dyDescent="0.25">
      <c r="A442" s="12" t="s">
        <v>240</v>
      </c>
      <c r="B442" s="12" t="s">
        <v>1306</v>
      </c>
      <c r="C442" s="12" t="s">
        <v>1307</v>
      </c>
      <c r="D442" s="12" t="s">
        <v>294</v>
      </c>
      <c r="E442" s="12">
        <v>93.289410000000004</v>
      </c>
      <c r="F442" s="12" t="s">
        <v>1308</v>
      </c>
      <c r="G442" s="12" t="s">
        <v>1309</v>
      </c>
      <c r="H442" s="12" t="s">
        <v>246</v>
      </c>
      <c r="I442" s="12" t="s">
        <v>247</v>
      </c>
      <c r="J442" s="12" t="s">
        <v>248</v>
      </c>
      <c r="K442" s="12">
        <v>330000</v>
      </c>
      <c r="N442" s="12">
        <v>93.289410000000004</v>
      </c>
      <c r="O442" s="12" t="s">
        <v>249</v>
      </c>
      <c r="P442" s="12" t="s">
        <v>250</v>
      </c>
      <c r="Q442" s="12" t="s">
        <v>1310</v>
      </c>
      <c r="R442" s="12">
        <v>175737.7606463843</v>
      </c>
      <c r="S442" s="12">
        <v>175737.7606463843</v>
      </c>
      <c r="T442" s="12">
        <v>16394.472310000001</v>
      </c>
      <c r="U442" s="12">
        <v>180.35027827449309</v>
      </c>
      <c r="V442" s="12">
        <v>180.35027827449309</v>
      </c>
      <c r="W442" s="12">
        <v>58.47</v>
      </c>
      <c r="X442" s="12">
        <v>58.47</v>
      </c>
      <c r="Y442" s="12" t="s">
        <v>252</v>
      </c>
      <c r="Z442" s="12" t="s">
        <v>253</v>
      </c>
      <c r="AA442" s="12" t="s">
        <v>254</v>
      </c>
      <c r="AB442" s="12">
        <v>130000</v>
      </c>
      <c r="AE442" s="12">
        <v>79.296000000000006</v>
      </c>
      <c r="AF442" s="12" t="s">
        <v>249</v>
      </c>
      <c r="AG442" s="12" t="s">
        <v>250</v>
      </c>
      <c r="AH442" s="12" t="s">
        <v>255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2">
        <v>0</v>
      </c>
      <c r="AO442" s="12" t="s">
        <v>256</v>
      </c>
      <c r="AP442" s="12" t="s">
        <v>257</v>
      </c>
      <c r="AQ442" s="12" t="s">
        <v>258</v>
      </c>
      <c r="AR442" s="12">
        <v>200000</v>
      </c>
      <c r="AU442" s="12">
        <v>11.894399999999999</v>
      </c>
      <c r="AV442" s="12" t="s">
        <v>249</v>
      </c>
      <c r="AW442" s="12" t="s">
        <v>250</v>
      </c>
      <c r="AX442" s="12" t="s">
        <v>255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</row>
    <row r="443" spans="1:56" hidden="1" x14ac:dyDescent="0.25">
      <c r="A443" s="12" t="s">
        <v>240</v>
      </c>
      <c r="B443" s="12" t="s">
        <v>1306</v>
      </c>
      <c r="C443" s="12" t="s">
        <v>1307</v>
      </c>
      <c r="D443" s="12" t="s">
        <v>294</v>
      </c>
      <c r="E443" s="12">
        <v>133.27059</v>
      </c>
      <c r="F443" s="12" t="s">
        <v>1308</v>
      </c>
      <c r="G443" s="12" t="s">
        <v>1309</v>
      </c>
      <c r="H443" s="12" t="s">
        <v>246</v>
      </c>
      <c r="I443" s="12" t="s">
        <v>247</v>
      </c>
      <c r="J443" s="12" t="s">
        <v>248</v>
      </c>
      <c r="K443" s="12">
        <v>330000</v>
      </c>
      <c r="N443" s="12">
        <v>133.27059</v>
      </c>
      <c r="O443" s="12" t="s">
        <v>249</v>
      </c>
      <c r="P443" s="12" t="s">
        <v>250</v>
      </c>
      <c r="Q443" s="12" t="s">
        <v>1310</v>
      </c>
      <c r="R443" s="12">
        <v>175737.7606463843</v>
      </c>
      <c r="S443" s="12">
        <v>175737.7606463843</v>
      </c>
      <c r="T443" s="12">
        <v>23420.674739999999</v>
      </c>
      <c r="U443" s="12">
        <v>180.35027827449309</v>
      </c>
      <c r="V443" s="12">
        <v>180.35027827449309</v>
      </c>
      <c r="W443" s="12">
        <v>58.47</v>
      </c>
      <c r="X443" s="12">
        <v>58.47</v>
      </c>
      <c r="Y443" s="12" t="s">
        <v>256</v>
      </c>
      <c r="Z443" s="12" t="s">
        <v>257</v>
      </c>
      <c r="AA443" s="12" t="s">
        <v>258</v>
      </c>
      <c r="AB443" s="12">
        <v>200000</v>
      </c>
      <c r="AE443" s="12">
        <v>113.28</v>
      </c>
      <c r="AF443" s="12" t="s">
        <v>249</v>
      </c>
      <c r="AG443" s="12" t="s">
        <v>250</v>
      </c>
      <c r="AH443" s="12" t="s">
        <v>255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2">
        <v>0</v>
      </c>
    </row>
    <row r="444" spans="1:56" hidden="1" x14ac:dyDescent="0.25">
      <c r="A444" s="12" t="s">
        <v>240</v>
      </c>
      <c r="B444" s="12" t="s">
        <v>1311</v>
      </c>
      <c r="C444" s="12" t="s">
        <v>1312</v>
      </c>
      <c r="D444" s="12" t="s">
        <v>243</v>
      </c>
      <c r="E444" s="12">
        <v>566.44000000000005</v>
      </c>
      <c r="F444" s="12" t="s">
        <v>1313</v>
      </c>
      <c r="G444" s="12" t="s">
        <v>1314</v>
      </c>
      <c r="H444" s="12" t="s">
        <v>246</v>
      </c>
      <c r="I444" s="12" t="s">
        <v>247</v>
      </c>
      <c r="J444" s="12" t="s">
        <v>248</v>
      </c>
      <c r="K444" s="12">
        <v>330000</v>
      </c>
      <c r="N444" s="12">
        <v>566.44000000000005</v>
      </c>
      <c r="O444" s="12" t="s">
        <v>249</v>
      </c>
      <c r="P444" s="12" t="s">
        <v>250</v>
      </c>
      <c r="Q444" s="12" t="s">
        <v>1315</v>
      </c>
      <c r="R444" s="12">
        <v>13062.09758712913</v>
      </c>
      <c r="S444" s="12">
        <v>13062.09758712913</v>
      </c>
      <c r="T444" s="12">
        <v>7398.8945599999997</v>
      </c>
      <c r="U444" s="12">
        <v>17.000202812086801</v>
      </c>
      <c r="V444" s="12">
        <v>17.000202812086801</v>
      </c>
      <c r="W444" s="12">
        <v>46.1</v>
      </c>
      <c r="X444" s="12">
        <v>46.1</v>
      </c>
      <c r="Y444" s="12" t="s">
        <v>252</v>
      </c>
      <c r="Z444" s="12" t="s">
        <v>253</v>
      </c>
      <c r="AA444" s="12" t="s">
        <v>254</v>
      </c>
      <c r="AB444" s="12">
        <v>130000</v>
      </c>
      <c r="AE444" s="12">
        <v>481.47399999999999</v>
      </c>
      <c r="AF444" s="12" t="s">
        <v>249</v>
      </c>
      <c r="AG444" s="12" t="s">
        <v>250</v>
      </c>
      <c r="AH444" s="12" t="s">
        <v>255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2" t="s">
        <v>256</v>
      </c>
      <c r="AP444" s="12" t="s">
        <v>257</v>
      </c>
      <c r="AQ444" s="12" t="s">
        <v>258</v>
      </c>
      <c r="AR444" s="12">
        <v>200000</v>
      </c>
      <c r="AU444" s="12">
        <v>72.221100000000007</v>
      </c>
      <c r="AV444" s="12" t="s">
        <v>249</v>
      </c>
      <c r="AW444" s="12" t="s">
        <v>250</v>
      </c>
      <c r="AX444" s="12" t="s">
        <v>255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</row>
    <row r="445" spans="1:56" hidden="1" x14ac:dyDescent="0.25">
      <c r="A445" s="12" t="s">
        <v>240</v>
      </c>
      <c r="B445" s="12" t="s">
        <v>1311</v>
      </c>
      <c r="C445" s="12" t="s">
        <v>1312</v>
      </c>
      <c r="D445" s="12" t="s">
        <v>243</v>
      </c>
      <c r="E445" s="12">
        <v>809.2</v>
      </c>
      <c r="F445" s="12" t="s">
        <v>1313</v>
      </c>
      <c r="G445" s="12" t="s">
        <v>1314</v>
      </c>
      <c r="H445" s="12" t="s">
        <v>246</v>
      </c>
      <c r="I445" s="12" t="s">
        <v>247</v>
      </c>
      <c r="J445" s="12" t="s">
        <v>248</v>
      </c>
      <c r="K445" s="12">
        <v>330000</v>
      </c>
      <c r="N445" s="12">
        <v>809.2</v>
      </c>
      <c r="O445" s="12" t="s">
        <v>249</v>
      </c>
      <c r="P445" s="12" t="s">
        <v>250</v>
      </c>
      <c r="Q445" s="12" t="s">
        <v>1315</v>
      </c>
      <c r="R445" s="12">
        <v>13062.09758712913</v>
      </c>
      <c r="S445" s="12">
        <v>13062.09758712913</v>
      </c>
      <c r="T445" s="12">
        <v>10569.84936</v>
      </c>
      <c r="U445" s="12">
        <v>17.000202812086801</v>
      </c>
      <c r="V445" s="12">
        <v>17.000202812086801</v>
      </c>
      <c r="W445" s="12">
        <v>46.1</v>
      </c>
      <c r="X445" s="12">
        <v>46.1</v>
      </c>
      <c r="Y445" s="12" t="s">
        <v>256</v>
      </c>
      <c r="Z445" s="12" t="s">
        <v>257</v>
      </c>
      <c r="AA445" s="12" t="s">
        <v>258</v>
      </c>
      <c r="AB445" s="12">
        <v>200000</v>
      </c>
      <c r="AE445" s="12">
        <v>687.82</v>
      </c>
      <c r="AF445" s="12" t="s">
        <v>249</v>
      </c>
      <c r="AG445" s="12" t="s">
        <v>250</v>
      </c>
      <c r="AH445" s="12" t="s">
        <v>255</v>
      </c>
      <c r="AI445" s="12">
        <v>0</v>
      </c>
      <c r="AJ445" s="12">
        <v>0</v>
      </c>
      <c r="AK445" s="12">
        <v>0</v>
      </c>
      <c r="AL445" s="12">
        <v>0</v>
      </c>
      <c r="AM445" s="12">
        <v>0</v>
      </c>
      <c r="AN445" s="12">
        <v>0</v>
      </c>
    </row>
    <row r="446" spans="1:56" hidden="1" x14ac:dyDescent="0.25">
      <c r="A446" s="12" t="s">
        <v>240</v>
      </c>
      <c r="B446" s="12" t="s">
        <v>1316</v>
      </c>
      <c r="C446" s="12" t="s">
        <v>1317</v>
      </c>
      <c r="D446" s="12" t="s">
        <v>243</v>
      </c>
      <c r="E446" s="12">
        <v>849.43353000000002</v>
      </c>
      <c r="F446" s="12" t="s">
        <v>1318</v>
      </c>
      <c r="G446" s="12" t="s">
        <v>1319</v>
      </c>
      <c r="H446" s="12" t="s">
        <v>246</v>
      </c>
      <c r="I446" s="12" t="s">
        <v>247</v>
      </c>
      <c r="J446" s="12" t="s">
        <v>248</v>
      </c>
      <c r="K446" s="12">
        <v>330000</v>
      </c>
      <c r="N446" s="12">
        <v>849.43353000000002</v>
      </c>
      <c r="O446" s="12" t="s">
        <v>249</v>
      </c>
      <c r="P446" s="12" t="s">
        <v>250</v>
      </c>
      <c r="Q446" s="12" t="s">
        <v>1320</v>
      </c>
      <c r="R446" s="12">
        <v>16992.890669296401</v>
      </c>
      <c r="S446" s="12">
        <v>16992.890669296401</v>
      </c>
      <c r="T446" s="12">
        <v>14434.331099999999</v>
      </c>
      <c r="U446" s="12">
        <v>22.362870077299071</v>
      </c>
      <c r="V446" s="12">
        <v>22.362870077299071</v>
      </c>
      <c r="W446" s="12">
        <v>45.59</v>
      </c>
      <c r="X446" s="12">
        <v>45.59</v>
      </c>
      <c r="Y446" s="12" t="s">
        <v>252</v>
      </c>
      <c r="Z446" s="12" t="s">
        <v>253</v>
      </c>
      <c r="AA446" s="12" t="s">
        <v>254</v>
      </c>
      <c r="AB446" s="12">
        <v>130000</v>
      </c>
      <c r="AE446" s="12">
        <v>722.01850000000002</v>
      </c>
      <c r="AF446" s="12" t="s">
        <v>249</v>
      </c>
      <c r="AG446" s="12" t="s">
        <v>250</v>
      </c>
      <c r="AH446" s="12" t="s">
        <v>255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2">
        <v>0</v>
      </c>
      <c r="AO446" s="12" t="s">
        <v>256</v>
      </c>
      <c r="AP446" s="12" t="s">
        <v>257</v>
      </c>
      <c r="AQ446" s="12" t="s">
        <v>258</v>
      </c>
      <c r="AR446" s="12">
        <v>200000</v>
      </c>
      <c r="AU446" s="12">
        <v>108.30278</v>
      </c>
      <c r="AV446" s="12" t="s">
        <v>249</v>
      </c>
      <c r="AW446" s="12" t="s">
        <v>250</v>
      </c>
      <c r="AX446" s="12" t="s">
        <v>255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</row>
    <row r="447" spans="1:56" hidden="1" x14ac:dyDescent="0.25">
      <c r="A447" s="12" t="s">
        <v>240</v>
      </c>
      <c r="B447" s="12" t="s">
        <v>1316</v>
      </c>
      <c r="C447" s="12" t="s">
        <v>1317</v>
      </c>
      <c r="D447" s="12" t="s">
        <v>243</v>
      </c>
      <c r="E447" s="12">
        <v>1213.4764700000001</v>
      </c>
      <c r="F447" s="12" t="s">
        <v>1318</v>
      </c>
      <c r="G447" s="12" t="s">
        <v>1319</v>
      </c>
      <c r="H447" s="12" t="s">
        <v>246</v>
      </c>
      <c r="I447" s="12" t="s">
        <v>247</v>
      </c>
      <c r="J447" s="12" t="s">
        <v>248</v>
      </c>
      <c r="K447" s="12">
        <v>330000</v>
      </c>
      <c r="N447" s="12">
        <v>1213.4764700000001</v>
      </c>
      <c r="O447" s="12" t="s">
        <v>249</v>
      </c>
      <c r="P447" s="12" t="s">
        <v>250</v>
      </c>
      <c r="Q447" s="12" t="s">
        <v>1320</v>
      </c>
      <c r="R447" s="12">
        <v>16992.890669296401</v>
      </c>
      <c r="S447" s="12">
        <v>16992.890669296401</v>
      </c>
      <c r="T447" s="12">
        <v>20620.472989999998</v>
      </c>
      <c r="U447" s="12">
        <v>22.362870077299071</v>
      </c>
      <c r="V447" s="12">
        <v>22.362870077299071</v>
      </c>
      <c r="W447" s="12">
        <v>45.59</v>
      </c>
      <c r="X447" s="12">
        <v>45.59</v>
      </c>
      <c r="Y447" s="12" t="s">
        <v>256</v>
      </c>
      <c r="Z447" s="12" t="s">
        <v>257</v>
      </c>
      <c r="AA447" s="12" t="s">
        <v>258</v>
      </c>
      <c r="AB447" s="12">
        <v>200000</v>
      </c>
      <c r="AE447" s="12">
        <v>1031.4549999999999</v>
      </c>
      <c r="AF447" s="12" t="s">
        <v>249</v>
      </c>
      <c r="AG447" s="12" t="s">
        <v>250</v>
      </c>
      <c r="AH447" s="12" t="s">
        <v>255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2">
        <v>0</v>
      </c>
    </row>
    <row r="448" spans="1:56" hidden="1" x14ac:dyDescent="0.25">
      <c r="A448" s="12" t="s">
        <v>240</v>
      </c>
      <c r="B448" s="12" t="s">
        <v>1321</v>
      </c>
      <c r="C448" s="12" t="s">
        <v>1322</v>
      </c>
      <c r="D448" s="12" t="s">
        <v>271</v>
      </c>
      <c r="E448" s="12">
        <v>221.90824000000001</v>
      </c>
      <c r="F448" s="12" t="s">
        <v>1323</v>
      </c>
      <c r="G448" s="12" t="s">
        <v>1324</v>
      </c>
      <c r="H448" s="12" t="s">
        <v>246</v>
      </c>
      <c r="I448" s="12" t="s">
        <v>247</v>
      </c>
      <c r="J448" s="12" t="s">
        <v>248</v>
      </c>
      <c r="K448" s="12">
        <v>330000</v>
      </c>
      <c r="N448" s="12">
        <v>221.90824000000001</v>
      </c>
      <c r="O448" s="12" t="s">
        <v>249</v>
      </c>
      <c r="P448" s="12" t="s">
        <v>250</v>
      </c>
      <c r="Q448" s="12" t="s">
        <v>1325</v>
      </c>
      <c r="R448" s="12">
        <v>60131.957295456697</v>
      </c>
      <c r="S448" s="12">
        <v>60131.957295456697</v>
      </c>
      <c r="T448" s="12">
        <v>13343.776529999999</v>
      </c>
      <c r="U448" s="12">
        <v>74.283378517589654</v>
      </c>
      <c r="V448" s="12">
        <v>74.283378517589654</v>
      </c>
      <c r="W448" s="12">
        <v>48.57</v>
      </c>
      <c r="X448" s="12">
        <v>48.57</v>
      </c>
      <c r="Y448" s="12" t="s">
        <v>252</v>
      </c>
      <c r="Z448" s="12" t="s">
        <v>253</v>
      </c>
      <c r="AA448" s="12" t="s">
        <v>254</v>
      </c>
      <c r="AB448" s="12">
        <v>130000</v>
      </c>
      <c r="AE448" s="12">
        <v>188.62200000000001</v>
      </c>
      <c r="AF448" s="12" t="s">
        <v>249</v>
      </c>
      <c r="AG448" s="12" t="s">
        <v>250</v>
      </c>
      <c r="AH448" s="12" t="s">
        <v>255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2">
        <v>0</v>
      </c>
      <c r="AO448" s="12" t="s">
        <v>256</v>
      </c>
      <c r="AP448" s="12" t="s">
        <v>257</v>
      </c>
      <c r="AQ448" s="12" t="s">
        <v>258</v>
      </c>
      <c r="AR448" s="12">
        <v>200000</v>
      </c>
      <c r="AU448" s="12">
        <v>28.293299999999999</v>
      </c>
      <c r="AV448" s="12" t="s">
        <v>249</v>
      </c>
      <c r="AW448" s="12" t="s">
        <v>250</v>
      </c>
      <c r="AX448" s="12" t="s">
        <v>255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</row>
    <row r="449" spans="1:56" hidden="1" x14ac:dyDescent="0.25">
      <c r="A449" s="12" t="s">
        <v>240</v>
      </c>
      <c r="B449" s="12" t="s">
        <v>1321</v>
      </c>
      <c r="C449" s="12" t="s">
        <v>1322</v>
      </c>
      <c r="D449" s="12" t="s">
        <v>271</v>
      </c>
      <c r="E449" s="12">
        <v>317.01175999999998</v>
      </c>
      <c r="F449" s="12" t="s">
        <v>1323</v>
      </c>
      <c r="G449" s="12" t="s">
        <v>1324</v>
      </c>
      <c r="H449" s="12" t="s">
        <v>246</v>
      </c>
      <c r="I449" s="12" t="s">
        <v>247</v>
      </c>
      <c r="J449" s="12" t="s">
        <v>248</v>
      </c>
      <c r="K449" s="12">
        <v>330000</v>
      </c>
      <c r="N449" s="12">
        <v>317.01175999999998</v>
      </c>
      <c r="O449" s="12" t="s">
        <v>249</v>
      </c>
      <c r="P449" s="12" t="s">
        <v>250</v>
      </c>
      <c r="Q449" s="12" t="s">
        <v>1325</v>
      </c>
      <c r="R449" s="12">
        <v>60131.957295456697</v>
      </c>
      <c r="S449" s="12">
        <v>60131.957295456697</v>
      </c>
      <c r="T449" s="12">
        <v>19062.537899999999</v>
      </c>
      <c r="U449" s="12">
        <v>74.283378517589654</v>
      </c>
      <c r="V449" s="12">
        <v>74.283378517589654</v>
      </c>
      <c r="W449" s="12">
        <v>48.57</v>
      </c>
      <c r="X449" s="12">
        <v>48.57</v>
      </c>
      <c r="Y449" s="12" t="s">
        <v>256</v>
      </c>
      <c r="Z449" s="12" t="s">
        <v>257</v>
      </c>
      <c r="AA449" s="12" t="s">
        <v>258</v>
      </c>
      <c r="AB449" s="12">
        <v>200000</v>
      </c>
      <c r="AE449" s="12">
        <v>269.45999999999998</v>
      </c>
      <c r="AF449" s="12" t="s">
        <v>249</v>
      </c>
      <c r="AG449" s="12" t="s">
        <v>250</v>
      </c>
      <c r="AH449" s="12" t="s">
        <v>255</v>
      </c>
      <c r="AI449" s="12">
        <v>0</v>
      </c>
      <c r="AJ449" s="12">
        <v>0</v>
      </c>
      <c r="AK449" s="12">
        <v>0</v>
      </c>
      <c r="AL449" s="12">
        <v>0</v>
      </c>
      <c r="AM449" s="12">
        <v>0</v>
      </c>
      <c r="AN449" s="12">
        <v>0</v>
      </c>
    </row>
    <row r="450" spans="1:56" hidden="1" x14ac:dyDescent="0.25">
      <c r="A450" s="12" t="s">
        <v>240</v>
      </c>
      <c r="B450" s="12" t="s">
        <v>1326</v>
      </c>
      <c r="C450" s="12" t="s">
        <v>1327</v>
      </c>
      <c r="D450" s="12" t="s">
        <v>621</v>
      </c>
      <c r="E450" s="12">
        <v>230.02824000000001</v>
      </c>
      <c r="F450" s="12" t="s">
        <v>1328</v>
      </c>
      <c r="G450" s="12" t="s">
        <v>1329</v>
      </c>
      <c r="H450" s="12" t="s">
        <v>246</v>
      </c>
      <c r="I450" s="12" t="s">
        <v>247</v>
      </c>
      <c r="J450" s="12" t="s">
        <v>248</v>
      </c>
      <c r="K450" s="12">
        <v>330000</v>
      </c>
      <c r="N450" s="12">
        <v>230.02824000000001</v>
      </c>
      <c r="O450" s="12" t="s">
        <v>249</v>
      </c>
      <c r="P450" s="12" t="s">
        <v>250</v>
      </c>
      <c r="Q450" s="12" t="s">
        <v>1330</v>
      </c>
      <c r="R450" s="12">
        <v>82283.187898666481</v>
      </c>
      <c r="S450" s="12">
        <v>82283.187898666481</v>
      </c>
      <c r="T450" s="12">
        <v>18927.45651</v>
      </c>
      <c r="U450" s="12">
        <v>104.3554077365977</v>
      </c>
      <c r="V450" s="12">
        <v>104.3554077365977</v>
      </c>
      <c r="W450" s="12">
        <v>47.31</v>
      </c>
      <c r="X450" s="12">
        <v>47.31</v>
      </c>
      <c r="Y450" s="12" t="s">
        <v>252</v>
      </c>
      <c r="Z450" s="12" t="s">
        <v>253</v>
      </c>
      <c r="AA450" s="12" t="s">
        <v>254</v>
      </c>
      <c r="AB450" s="12">
        <v>130000</v>
      </c>
      <c r="AE450" s="12">
        <v>195.524</v>
      </c>
      <c r="AF450" s="12" t="s">
        <v>249</v>
      </c>
      <c r="AG450" s="12" t="s">
        <v>250</v>
      </c>
      <c r="AH450" s="12" t="s">
        <v>255</v>
      </c>
      <c r="AI450" s="12">
        <v>0</v>
      </c>
      <c r="AJ450" s="12">
        <v>0</v>
      </c>
      <c r="AK450" s="12">
        <v>0</v>
      </c>
      <c r="AL450" s="12">
        <v>0</v>
      </c>
      <c r="AM450" s="12">
        <v>0</v>
      </c>
      <c r="AN450" s="12">
        <v>0</v>
      </c>
      <c r="AO450" s="12" t="s">
        <v>256</v>
      </c>
      <c r="AP450" s="12" t="s">
        <v>257</v>
      </c>
      <c r="AQ450" s="12" t="s">
        <v>258</v>
      </c>
      <c r="AR450" s="12">
        <v>200000</v>
      </c>
      <c r="AU450" s="12">
        <v>29.328600000000002</v>
      </c>
      <c r="AV450" s="12" t="s">
        <v>249</v>
      </c>
      <c r="AW450" s="12" t="s">
        <v>250</v>
      </c>
      <c r="AX450" s="12" t="s">
        <v>255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</row>
    <row r="451" spans="1:56" hidden="1" x14ac:dyDescent="0.25">
      <c r="A451" s="12" t="s">
        <v>240</v>
      </c>
      <c r="B451" s="12" t="s">
        <v>1326</v>
      </c>
      <c r="C451" s="12" t="s">
        <v>1327</v>
      </c>
      <c r="D451" s="12" t="s">
        <v>621</v>
      </c>
      <c r="E451" s="12">
        <v>328.61176</v>
      </c>
      <c r="F451" s="12" t="s">
        <v>1328</v>
      </c>
      <c r="G451" s="12" t="s">
        <v>1329</v>
      </c>
      <c r="H451" s="12" t="s">
        <v>246</v>
      </c>
      <c r="I451" s="12" t="s">
        <v>247</v>
      </c>
      <c r="J451" s="12" t="s">
        <v>248</v>
      </c>
      <c r="K451" s="12">
        <v>330000</v>
      </c>
      <c r="N451" s="12">
        <v>328.61176</v>
      </c>
      <c r="O451" s="12" t="s">
        <v>249</v>
      </c>
      <c r="P451" s="12" t="s">
        <v>250</v>
      </c>
      <c r="Q451" s="12" t="s">
        <v>1330</v>
      </c>
      <c r="R451" s="12">
        <v>82283.187898666481</v>
      </c>
      <c r="S451" s="12">
        <v>82283.187898666481</v>
      </c>
      <c r="T451" s="12">
        <v>27039.223580000002</v>
      </c>
      <c r="U451" s="12">
        <v>104.3554077365977</v>
      </c>
      <c r="V451" s="12">
        <v>104.3554077365977</v>
      </c>
      <c r="W451" s="12">
        <v>47.31</v>
      </c>
      <c r="X451" s="12">
        <v>47.31</v>
      </c>
      <c r="Y451" s="12" t="s">
        <v>256</v>
      </c>
      <c r="Z451" s="12" t="s">
        <v>257</v>
      </c>
      <c r="AA451" s="12" t="s">
        <v>258</v>
      </c>
      <c r="AB451" s="12">
        <v>200000</v>
      </c>
      <c r="AE451" s="12">
        <v>279.32</v>
      </c>
      <c r="AF451" s="12" t="s">
        <v>249</v>
      </c>
      <c r="AG451" s="12" t="s">
        <v>250</v>
      </c>
      <c r="AH451" s="12" t="s">
        <v>255</v>
      </c>
      <c r="AI451" s="12">
        <v>0</v>
      </c>
      <c r="AJ451" s="12">
        <v>0</v>
      </c>
      <c r="AK451" s="12">
        <v>0</v>
      </c>
      <c r="AL451" s="12">
        <v>0</v>
      </c>
      <c r="AM451" s="12">
        <v>0</v>
      </c>
      <c r="AN451" s="12">
        <v>0</v>
      </c>
    </row>
    <row r="452" spans="1:56" hidden="1" x14ac:dyDescent="0.25">
      <c r="A452" s="12" t="s">
        <v>240</v>
      </c>
      <c r="B452" s="12" t="s">
        <v>1331</v>
      </c>
      <c r="C452" s="12" t="s">
        <v>1332</v>
      </c>
      <c r="D452" s="12" t="s">
        <v>338</v>
      </c>
      <c r="E452" s="12">
        <v>91.288240000000002</v>
      </c>
      <c r="F452" s="12" t="s">
        <v>1333</v>
      </c>
      <c r="G452" s="12" t="s">
        <v>1334</v>
      </c>
      <c r="H452" s="12" t="s">
        <v>246</v>
      </c>
      <c r="I452" s="12" t="s">
        <v>247</v>
      </c>
      <c r="J452" s="12" t="s">
        <v>248</v>
      </c>
      <c r="K452" s="12">
        <v>330000</v>
      </c>
      <c r="N452" s="12">
        <v>91.288240000000002</v>
      </c>
      <c r="O452" s="12" t="s">
        <v>249</v>
      </c>
      <c r="P452" s="12" t="s">
        <v>250</v>
      </c>
      <c r="Q452" s="12" t="s">
        <v>1335</v>
      </c>
      <c r="R452" s="12">
        <v>175130.79918260549</v>
      </c>
      <c r="S452" s="12">
        <v>175130.79918260549</v>
      </c>
      <c r="T452" s="12">
        <v>15987.381600000001</v>
      </c>
      <c r="U452" s="12">
        <v>183.5354733323484</v>
      </c>
      <c r="V452" s="12">
        <v>183.5354733323484</v>
      </c>
      <c r="W452" s="12">
        <v>57.25</v>
      </c>
      <c r="X452" s="12">
        <v>57.25</v>
      </c>
      <c r="Y452" s="12" t="s">
        <v>252</v>
      </c>
      <c r="Z452" s="12" t="s">
        <v>253</v>
      </c>
      <c r="AA452" s="12" t="s">
        <v>254</v>
      </c>
      <c r="AB452" s="12">
        <v>130000</v>
      </c>
      <c r="AE452" s="12">
        <v>77.594999999999999</v>
      </c>
      <c r="AF452" s="12" t="s">
        <v>249</v>
      </c>
      <c r="AG452" s="12" t="s">
        <v>250</v>
      </c>
      <c r="AH452" s="12" t="s">
        <v>255</v>
      </c>
      <c r="AI452" s="12">
        <v>0</v>
      </c>
      <c r="AJ452" s="12">
        <v>0</v>
      </c>
      <c r="AK452" s="12">
        <v>0</v>
      </c>
      <c r="AL452" s="12">
        <v>0</v>
      </c>
      <c r="AM452" s="12">
        <v>0</v>
      </c>
      <c r="AN452" s="12">
        <v>0</v>
      </c>
      <c r="AO452" s="12" t="s">
        <v>256</v>
      </c>
      <c r="AP452" s="12" t="s">
        <v>257</v>
      </c>
      <c r="AQ452" s="12" t="s">
        <v>258</v>
      </c>
      <c r="AR452" s="12">
        <v>200000</v>
      </c>
      <c r="AU452" s="12">
        <v>11.639250000000001</v>
      </c>
      <c r="AV452" s="12" t="s">
        <v>249</v>
      </c>
      <c r="AW452" s="12" t="s">
        <v>250</v>
      </c>
      <c r="AX452" s="12" t="s">
        <v>255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</row>
    <row r="453" spans="1:56" hidden="1" x14ac:dyDescent="0.25">
      <c r="A453" s="12" t="s">
        <v>240</v>
      </c>
      <c r="B453" s="12" t="s">
        <v>1331</v>
      </c>
      <c r="C453" s="12" t="s">
        <v>1332</v>
      </c>
      <c r="D453" s="12" t="s">
        <v>338</v>
      </c>
      <c r="E453" s="12">
        <v>130.41175999999999</v>
      </c>
      <c r="F453" s="12" t="s">
        <v>1333</v>
      </c>
      <c r="G453" s="12" t="s">
        <v>1334</v>
      </c>
      <c r="H453" s="12" t="s">
        <v>246</v>
      </c>
      <c r="I453" s="12" t="s">
        <v>247</v>
      </c>
      <c r="J453" s="12" t="s">
        <v>248</v>
      </c>
      <c r="K453" s="12">
        <v>330000</v>
      </c>
      <c r="N453" s="12">
        <v>130.41175999999999</v>
      </c>
      <c r="O453" s="12" t="s">
        <v>249</v>
      </c>
      <c r="P453" s="12" t="s">
        <v>250</v>
      </c>
      <c r="Q453" s="12" t="s">
        <v>1335</v>
      </c>
      <c r="R453" s="12">
        <v>175130.79918260549</v>
      </c>
      <c r="S453" s="12">
        <v>175130.79918260549</v>
      </c>
      <c r="T453" s="12">
        <v>22839.116580000002</v>
      </c>
      <c r="U453" s="12">
        <v>183.5354733323484</v>
      </c>
      <c r="V453" s="12">
        <v>183.5354733323484</v>
      </c>
      <c r="W453" s="12">
        <v>57.25</v>
      </c>
      <c r="X453" s="12">
        <v>57.25</v>
      </c>
      <c r="Y453" s="12" t="s">
        <v>256</v>
      </c>
      <c r="Z453" s="12" t="s">
        <v>257</v>
      </c>
      <c r="AA453" s="12" t="s">
        <v>258</v>
      </c>
      <c r="AB453" s="12">
        <v>200000</v>
      </c>
      <c r="AE453" s="12">
        <v>110.85</v>
      </c>
      <c r="AF453" s="12" t="s">
        <v>249</v>
      </c>
      <c r="AG453" s="12" t="s">
        <v>250</v>
      </c>
      <c r="AH453" s="12" t="s">
        <v>255</v>
      </c>
      <c r="AI453" s="12">
        <v>0</v>
      </c>
      <c r="AJ453" s="12">
        <v>0</v>
      </c>
      <c r="AK453" s="12">
        <v>0</v>
      </c>
      <c r="AL453" s="12">
        <v>0</v>
      </c>
      <c r="AM453" s="12">
        <v>0</v>
      </c>
      <c r="AN453" s="12">
        <v>0</v>
      </c>
    </row>
    <row r="454" spans="1:56" hidden="1" x14ac:dyDescent="0.25">
      <c r="A454" s="12" t="s">
        <v>240</v>
      </c>
      <c r="B454" s="12" t="s">
        <v>1336</v>
      </c>
      <c r="C454" s="12" t="s">
        <v>1337</v>
      </c>
      <c r="D454" s="12" t="s">
        <v>271</v>
      </c>
      <c r="E454" s="12">
        <v>227.66059000000001</v>
      </c>
      <c r="F454" s="12" t="s">
        <v>1338</v>
      </c>
      <c r="G454" s="12" t="s">
        <v>1339</v>
      </c>
      <c r="H454" s="12" t="s">
        <v>246</v>
      </c>
      <c r="I454" s="12" t="s">
        <v>247</v>
      </c>
      <c r="J454" s="12" t="s">
        <v>248</v>
      </c>
      <c r="K454" s="12">
        <v>330000</v>
      </c>
      <c r="N454" s="12">
        <v>227.66059000000001</v>
      </c>
      <c r="O454" s="12" t="s">
        <v>249</v>
      </c>
      <c r="P454" s="12" t="s">
        <v>250</v>
      </c>
      <c r="Q454" s="12" t="s">
        <v>1340</v>
      </c>
      <c r="R454" s="12">
        <v>56683.127916833277</v>
      </c>
      <c r="S454" s="12">
        <v>56683.127916833277</v>
      </c>
      <c r="T454" s="12">
        <v>12904.51424</v>
      </c>
      <c r="U454" s="12">
        <v>70.590382513524517</v>
      </c>
      <c r="V454" s="12">
        <v>70.590382513524517</v>
      </c>
      <c r="W454" s="12">
        <v>48.18</v>
      </c>
      <c r="X454" s="12">
        <v>48.18</v>
      </c>
      <c r="Y454" s="12" t="s">
        <v>252</v>
      </c>
      <c r="Z454" s="12" t="s">
        <v>253</v>
      </c>
      <c r="AA454" s="12" t="s">
        <v>254</v>
      </c>
      <c r="AB454" s="12">
        <v>130000</v>
      </c>
      <c r="AE454" s="12">
        <v>193.51150000000001</v>
      </c>
      <c r="AF454" s="12" t="s">
        <v>249</v>
      </c>
      <c r="AG454" s="12" t="s">
        <v>250</v>
      </c>
      <c r="AH454" s="12" t="s">
        <v>255</v>
      </c>
      <c r="AI454" s="12">
        <v>0</v>
      </c>
      <c r="AJ454" s="12">
        <v>0</v>
      </c>
      <c r="AK454" s="12">
        <v>0</v>
      </c>
      <c r="AL454" s="12">
        <v>0</v>
      </c>
      <c r="AM454" s="12">
        <v>0</v>
      </c>
      <c r="AN454" s="12">
        <v>0</v>
      </c>
      <c r="AO454" s="12" t="s">
        <v>256</v>
      </c>
      <c r="AP454" s="12" t="s">
        <v>257</v>
      </c>
      <c r="AQ454" s="12" t="s">
        <v>258</v>
      </c>
      <c r="AR454" s="12">
        <v>200000</v>
      </c>
      <c r="AU454" s="12">
        <v>29.026730000000001</v>
      </c>
      <c r="AV454" s="12" t="s">
        <v>249</v>
      </c>
      <c r="AW454" s="12" t="s">
        <v>250</v>
      </c>
      <c r="AX454" s="12" t="s">
        <v>255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</row>
    <row r="455" spans="1:56" hidden="1" x14ac:dyDescent="0.25">
      <c r="A455" s="12" t="s">
        <v>240</v>
      </c>
      <c r="B455" s="12" t="s">
        <v>1336</v>
      </c>
      <c r="C455" s="12" t="s">
        <v>1337</v>
      </c>
      <c r="D455" s="12" t="s">
        <v>271</v>
      </c>
      <c r="E455" s="12">
        <v>325.22940999999997</v>
      </c>
      <c r="F455" s="12" t="s">
        <v>1338</v>
      </c>
      <c r="G455" s="12" t="s">
        <v>1339</v>
      </c>
      <c r="H455" s="12" t="s">
        <v>246</v>
      </c>
      <c r="I455" s="12" t="s">
        <v>247</v>
      </c>
      <c r="J455" s="12" t="s">
        <v>248</v>
      </c>
      <c r="K455" s="12">
        <v>330000</v>
      </c>
      <c r="N455" s="12">
        <v>325.22940999999997</v>
      </c>
      <c r="O455" s="12" t="s">
        <v>249</v>
      </c>
      <c r="P455" s="12" t="s">
        <v>250</v>
      </c>
      <c r="Q455" s="12" t="s">
        <v>1340</v>
      </c>
      <c r="R455" s="12">
        <v>56683.127916833277</v>
      </c>
      <c r="S455" s="12">
        <v>56683.127916833277</v>
      </c>
      <c r="T455" s="12">
        <v>18435.020349999999</v>
      </c>
      <c r="U455" s="12">
        <v>70.590382513524517</v>
      </c>
      <c r="V455" s="12">
        <v>70.590382513524517</v>
      </c>
      <c r="W455" s="12">
        <v>48.18</v>
      </c>
      <c r="X455" s="12">
        <v>48.18</v>
      </c>
      <c r="Y455" s="12" t="s">
        <v>256</v>
      </c>
      <c r="Z455" s="12" t="s">
        <v>257</v>
      </c>
      <c r="AA455" s="12" t="s">
        <v>258</v>
      </c>
      <c r="AB455" s="12">
        <v>200000</v>
      </c>
      <c r="AE455" s="12">
        <v>276.44499999999999</v>
      </c>
      <c r="AF455" s="12" t="s">
        <v>249</v>
      </c>
      <c r="AG455" s="12" t="s">
        <v>250</v>
      </c>
      <c r="AH455" s="12" t="s">
        <v>255</v>
      </c>
      <c r="AI455" s="12">
        <v>0</v>
      </c>
      <c r="AJ455" s="12">
        <v>0</v>
      </c>
      <c r="AK455" s="12">
        <v>0</v>
      </c>
      <c r="AL455" s="12">
        <v>0</v>
      </c>
      <c r="AM455" s="12">
        <v>0</v>
      </c>
      <c r="AN455" s="12">
        <v>0</v>
      </c>
    </row>
    <row r="456" spans="1:56" hidden="1" x14ac:dyDescent="0.25">
      <c r="A456" s="12" t="s">
        <v>240</v>
      </c>
      <c r="B456" s="12" t="s">
        <v>1341</v>
      </c>
      <c r="C456" s="12" t="s">
        <v>1342</v>
      </c>
      <c r="D456" s="12" t="s">
        <v>621</v>
      </c>
      <c r="E456" s="12">
        <v>97.645880000000005</v>
      </c>
      <c r="F456" s="12" t="s">
        <v>1343</v>
      </c>
      <c r="G456" s="12" t="s">
        <v>1344</v>
      </c>
      <c r="H456" s="12" t="s">
        <v>246</v>
      </c>
      <c r="I456" s="12" t="s">
        <v>247</v>
      </c>
      <c r="J456" s="12" t="s">
        <v>248</v>
      </c>
      <c r="K456" s="12">
        <v>330000</v>
      </c>
      <c r="N456" s="12">
        <v>97.645880000000005</v>
      </c>
      <c r="O456" s="12" t="s">
        <v>249</v>
      </c>
      <c r="P456" s="12" t="s">
        <v>250</v>
      </c>
      <c r="Q456" s="12" t="s">
        <v>1345</v>
      </c>
      <c r="R456" s="12">
        <v>90016.858035924932</v>
      </c>
      <c r="S456" s="12">
        <v>90016.858035924932</v>
      </c>
      <c r="T456" s="12">
        <v>8789.7755300000008</v>
      </c>
      <c r="U456" s="12">
        <v>112.7798683449295</v>
      </c>
      <c r="V456" s="12">
        <v>112.7798683449295</v>
      </c>
      <c r="W456" s="12">
        <v>47.89</v>
      </c>
      <c r="X456" s="12">
        <v>47.89</v>
      </c>
      <c r="Y456" s="12" t="s">
        <v>252</v>
      </c>
      <c r="Z456" s="12" t="s">
        <v>253</v>
      </c>
      <c r="AA456" s="12" t="s">
        <v>254</v>
      </c>
      <c r="AB456" s="12">
        <v>130000</v>
      </c>
      <c r="AE456" s="12">
        <v>82.998999999999995</v>
      </c>
      <c r="AF456" s="12" t="s">
        <v>249</v>
      </c>
      <c r="AG456" s="12" t="s">
        <v>250</v>
      </c>
      <c r="AH456" s="12" t="s">
        <v>255</v>
      </c>
      <c r="AI456" s="12">
        <v>0</v>
      </c>
      <c r="AJ456" s="12">
        <v>0</v>
      </c>
      <c r="AK456" s="12">
        <v>0</v>
      </c>
      <c r="AL456" s="12">
        <v>0</v>
      </c>
      <c r="AM456" s="12">
        <v>0</v>
      </c>
      <c r="AN456" s="12">
        <v>0</v>
      </c>
      <c r="AO456" s="12" t="s">
        <v>256</v>
      </c>
      <c r="AP456" s="12" t="s">
        <v>257</v>
      </c>
      <c r="AQ456" s="12" t="s">
        <v>258</v>
      </c>
      <c r="AR456" s="12">
        <v>200000</v>
      </c>
      <c r="AU456" s="12">
        <v>12.44985</v>
      </c>
      <c r="AV456" s="12" t="s">
        <v>249</v>
      </c>
      <c r="AW456" s="12" t="s">
        <v>250</v>
      </c>
      <c r="AX456" s="12" t="s">
        <v>255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</row>
    <row r="457" spans="1:56" hidden="1" x14ac:dyDescent="0.25">
      <c r="A457" s="12" t="s">
        <v>240</v>
      </c>
      <c r="B457" s="12" t="s">
        <v>1341</v>
      </c>
      <c r="C457" s="12" t="s">
        <v>1342</v>
      </c>
      <c r="D457" s="12" t="s">
        <v>621</v>
      </c>
      <c r="E457" s="12">
        <v>139.49412000000001</v>
      </c>
      <c r="F457" s="12" t="s">
        <v>1343</v>
      </c>
      <c r="G457" s="12" t="s">
        <v>1344</v>
      </c>
      <c r="H457" s="12" t="s">
        <v>246</v>
      </c>
      <c r="I457" s="12" t="s">
        <v>247</v>
      </c>
      <c r="J457" s="12" t="s">
        <v>248</v>
      </c>
      <c r="K457" s="12">
        <v>330000</v>
      </c>
      <c r="N457" s="12">
        <v>139.49412000000001</v>
      </c>
      <c r="O457" s="12" t="s">
        <v>249</v>
      </c>
      <c r="P457" s="12" t="s">
        <v>250</v>
      </c>
      <c r="Q457" s="12" t="s">
        <v>1345</v>
      </c>
      <c r="R457" s="12">
        <v>90016.858035924932</v>
      </c>
      <c r="S457" s="12">
        <v>90016.858035924932</v>
      </c>
      <c r="T457" s="12">
        <v>12556.822179999999</v>
      </c>
      <c r="U457" s="12">
        <v>112.7798683449295</v>
      </c>
      <c r="V457" s="12">
        <v>112.7798683449295</v>
      </c>
      <c r="W457" s="12">
        <v>47.89</v>
      </c>
      <c r="X457" s="12">
        <v>47.89</v>
      </c>
      <c r="Y457" s="12" t="s">
        <v>256</v>
      </c>
      <c r="Z457" s="12" t="s">
        <v>257</v>
      </c>
      <c r="AA457" s="12" t="s">
        <v>258</v>
      </c>
      <c r="AB457" s="12">
        <v>200000</v>
      </c>
      <c r="AE457" s="12">
        <v>118.57</v>
      </c>
      <c r="AF457" s="12" t="s">
        <v>249</v>
      </c>
      <c r="AG457" s="12" t="s">
        <v>250</v>
      </c>
      <c r="AH457" s="12" t="s">
        <v>255</v>
      </c>
      <c r="AI457" s="12">
        <v>0</v>
      </c>
      <c r="AJ457" s="12">
        <v>0</v>
      </c>
      <c r="AK457" s="12">
        <v>0</v>
      </c>
      <c r="AL457" s="12">
        <v>0</v>
      </c>
      <c r="AM457" s="12">
        <v>0</v>
      </c>
      <c r="AN457" s="12">
        <v>0</v>
      </c>
    </row>
    <row r="458" spans="1:56" hidden="1" x14ac:dyDescent="0.25">
      <c r="A458" s="12" t="s">
        <v>240</v>
      </c>
      <c r="B458" s="12" t="s">
        <v>159</v>
      </c>
      <c r="C458" s="12" t="s">
        <v>160</v>
      </c>
      <c r="D458" s="12" t="s">
        <v>265</v>
      </c>
      <c r="E458" s="12">
        <v>94.261179999999996</v>
      </c>
      <c r="F458" s="12" t="s">
        <v>1346</v>
      </c>
      <c r="G458" s="12" t="s">
        <v>1347</v>
      </c>
      <c r="H458" s="12" t="s">
        <v>246</v>
      </c>
      <c r="I458" s="12" t="s">
        <v>247</v>
      </c>
      <c r="J458" s="12" t="s">
        <v>248</v>
      </c>
      <c r="K458" s="12">
        <v>330000</v>
      </c>
      <c r="N458" s="12">
        <v>94.261179999999996</v>
      </c>
      <c r="O458" s="12" t="s">
        <v>249</v>
      </c>
      <c r="P458" s="12" t="s">
        <v>250</v>
      </c>
      <c r="Q458" s="12" t="s">
        <v>1348</v>
      </c>
      <c r="R458" s="12">
        <v>103037.4858913619</v>
      </c>
      <c r="S458" s="12">
        <v>103037.4858913619</v>
      </c>
      <c r="T458" s="12">
        <v>9712.4346399999995</v>
      </c>
      <c r="U458" s="12">
        <v>95.99180708757514</v>
      </c>
      <c r="V458" s="12">
        <v>95.99180708757514</v>
      </c>
      <c r="W458" s="12">
        <v>64.400000000000006</v>
      </c>
      <c r="X458" s="12">
        <v>64.400000000000006</v>
      </c>
      <c r="Y458" s="12" t="s">
        <v>252</v>
      </c>
      <c r="Z458" s="12" t="s">
        <v>253</v>
      </c>
      <c r="AA458" s="12" t="s">
        <v>254</v>
      </c>
      <c r="AB458" s="12">
        <v>130000</v>
      </c>
      <c r="AE458" s="12">
        <v>80.122</v>
      </c>
      <c r="AF458" s="12" t="s">
        <v>249</v>
      </c>
      <c r="AG458" s="12" t="s">
        <v>250</v>
      </c>
      <c r="AH458" s="12" t="s">
        <v>255</v>
      </c>
      <c r="AI458" s="12">
        <v>0</v>
      </c>
      <c r="AJ458" s="12">
        <v>0</v>
      </c>
      <c r="AK458" s="12">
        <v>0</v>
      </c>
      <c r="AL458" s="12">
        <v>0</v>
      </c>
      <c r="AM458" s="12">
        <v>0</v>
      </c>
      <c r="AN458" s="12">
        <v>0</v>
      </c>
      <c r="AO458" s="12" t="s">
        <v>256</v>
      </c>
      <c r="AP458" s="12" t="s">
        <v>257</v>
      </c>
      <c r="AQ458" s="12" t="s">
        <v>258</v>
      </c>
      <c r="AR458" s="12">
        <v>200000</v>
      </c>
      <c r="AU458" s="12">
        <v>12.0183</v>
      </c>
      <c r="AV458" s="12" t="s">
        <v>249</v>
      </c>
      <c r="AW458" s="12" t="s">
        <v>250</v>
      </c>
      <c r="AX458" s="12" t="s">
        <v>255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</row>
    <row r="459" spans="1:56" hidden="1" x14ac:dyDescent="0.25">
      <c r="A459" s="12" t="s">
        <v>240</v>
      </c>
      <c r="B459" s="12" t="s">
        <v>159</v>
      </c>
      <c r="C459" s="12" t="s">
        <v>160</v>
      </c>
      <c r="D459" s="12" t="s">
        <v>265</v>
      </c>
      <c r="E459" s="12">
        <v>134.65881999999999</v>
      </c>
      <c r="F459" s="12" t="s">
        <v>1346</v>
      </c>
      <c r="G459" s="12" t="s">
        <v>1347</v>
      </c>
      <c r="H459" s="12" t="s">
        <v>246</v>
      </c>
      <c r="I459" s="12" t="s">
        <v>247</v>
      </c>
      <c r="J459" s="12" t="s">
        <v>248</v>
      </c>
      <c r="K459" s="12">
        <v>330000</v>
      </c>
      <c r="N459" s="12">
        <v>134.65881999999999</v>
      </c>
      <c r="O459" s="12" t="s">
        <v>249</v>
      </c>
      <c r="P459" s="12" t="s">
        <v>250</v>
      </c>
      <c r="Q459" s="12" t="s">
        <v>1348</v>
      </c>
      <c r="R459" s="12">
        <v>103037.4858913619</v>
      </c>
      <c r="S459" s="12">
        <v>103037.4858913619</v>
      </c>
      <c r="T459" s="12">
        <v>13874.906629999999</v>
      </c>
      <c r="U459" s="12">
        <v>95.99180708757514</v>
      </c>
      <c r="V459" s="12">
        <v>95.99180708757514</v>
      </c>
      <c r="W459" s="12">
        <v>64.400000000000006</v>
      </c>
      <c r="X459" s="12">
        <v>64.400000000000006</v>
      </c>
      <c r="Y459" s="12" t="s">
        <v>256</v>
      </c>
      <c r="Z459" s="12" t="s">
        <v>257</v>
      </c>
      <c r="AA459" s="12" t="s">
        <v>258</v>
      </c>
      <c r="AB459" s="12">
        <v>200000</v>
      </c>
      <c r="AE459" s="12">
        <v>114.46</v>
      </c>
      <c r="AF459" s="12" t="s">
        <v>249</v>
      </c>
      <c r="AG459" s="12" t="s">
        <v>250</v>
      </c>
      <c r="AH459" s="12" t="s">
        <v>255</v>
      </c>
      <c r="AI459" s="12">
        <v>0</v>
      </c>
      <c r="AJ459" s="12">
        <v>0</v>
      </c>
      <c r="AK459" s="12">
        <v>0</v>
      </c>
      <c r="AL459" s="12">
        <v>0</v>
      </c>
      <c r="AM459" s="12">
        <v>0</v>
      </c>
      <c r="AN459" s="12">
        <v>0</v>
      </c>
    </row>
    <row r="460" spans="1:56" hidden="1" x14ac:dyDescent="0.25">
      <c r="A460" s="12" t="s">
        <v>240</v>
      </c>
      <c r="B460" s="12" t="s">
        <v>1349</v>
      </c>
      <c r="C460" s="12" t="s">
        <v>1350</v>
      </c>
      <c r="D460" s="12" t="s">
        <v>366</v>
      </c>
      <c r="E460" s="12">
        <v>47.052349999999997</v>
      </c>
      <c r="F460" s="12" t="s">
        <v>1351</v>
      </c>
      <c r="G460" s="12" t="s">
        <v>1352</v>
      </c>
      <c r="H460" s="12" t="s">
        <v>246</v>
      </c>
      <c r="I460" s="12" t="s">
        <v>247</v>
      </c>
      <c r="J460" s="12" t="s">
        <v>248</v>
      </c>
      <c r="K460" s="12">
        <v>330000</v>
      </c>
      <c r="N460" s="12">
        <v>47.052349999999997</v>
      </c>
      <c r="O460" s="12" t="s">
        <v>249</v>
      </c>
      <c r="P460" s="12" t="s">
        <v>250</v>
      </c>
      <c r="Q460" s="12" t="s">
        <v>1353</v>
      </c>
      <c r="R460" s="12">
        <v>190430.5515471799</v>
      </c>
      <c r="S460" s="12">
        <v>190430.5515471799</v>
      </c>
      <c r="T460" s="12">
        <v>8960.2055199999995</v>
      </c>
      <c r="U460" s="12">
        <v>187.46110841185421</v>
      </c>
      <c r="V460" s="12">
        <v>187.46110841185421</v>
      </c>
      <c r="W460" s="12">
        <v>60.95</v>
      </c>
      <c r="X460" s="12">
        <v>60.95</v>
      </c>
      <c r="Y460" s="12" t="s">
        <v>252</v>
      </c>
      <c r="Z460" s="12" t="s">
        <v>253</v>
      </c>
      <c r="AA460" s="12" t="s">
        <v>254</v>
      </c>
      <c r="AB460" s="12">
        <v>130000</v>
      </c>
      <c r="AE460" s="12">
        <v>39.994500000000002</v>
      </c>
      <c r="AF460" s="12" t="s">
        <v>249</v>
      </c>
      <c r="AG460" s="12" t="s">
        <v>250</v>
      </c>
      <c r="AH460" s="12" t="s">
        <v>255</v>
      </c>
      <c r="AI460" s="12">
        <v>0</v>
      </c>
      <c r="AJ460" s="12">
        <v>0</v>
      </c>
      <c r="AK460" s="12">
        <v>0</v>
      </c>
      <c r="AL460" s="12">
        <v>0</v>
      </c>
      <c r="AM460" s="12">
        <v>0</v>
      </c>
      <c r="AN460" s="12">
        <v>0</v>
      </c>
      <c r="AO460" s="12" t="s">
        <v>256</v>
      </c>
      <c r="AP460" s="12" t="s">
        <v>257</v>
      </c>
      <c r="AQ460" s="12" t="s">
        <v>258</v>
      </c>
      <c r="AR460" s="12">
        <v>200000</v>
      </c>
      <c r="AU460" s="12">
        <v>5.99918</v>
      </c>
      <c r="AV460" s="12" t="s">
        <v>249</v>
      </c>
      <c r="AW460" s="12" t="s">
        <v>250</v>
      </c>
      <c r="AX460" s="12" t="s">
        <v>255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</row>
    <row r="461" spans="1:56" hidden="1" x14ac:dyDescent="0.25">
      <c r="A461" s="12" t="s">
        <v>240</v>
      </c>
      <c r="B461" s="12" t="s">
        <v>1349</v>
      </c>
      <c r="C461" s="12" t="s">
        <v>1350</v>
      </c>
      <c r="D461" s="12" t="s">
        <v>366</v>
      </c>
      <c r="E461" s="12">
        <v>67.217650000000006</v>
      </c>
      <c r="F461" s="12" t="s">
        <v>1351</v>
      </c>
      <c r="G461" s="12" t="s">
        <v>1352</v>
      </c>
      <c r="H461" s="12" t="s">
        <v>246</v>
      </c>
      <c r="I461" s="12" t="s">
        <v>247</v>
      </c>
      <c r="J461" s="12" t="s">
        <v>248</v>
      </c>
      <c r="K461" s="12">
        <v>330000</v>
      </c>
      <c r="N461" s="12">
        <v>67.217650000000006</v>
      </c>
      <c r="O461" s="12" t="s">
        <v>249</v>
      </c>
      <c r="P461" s="12" t="s">
        <v>250</v>
      </c>
      <c r="Q461" s="12" t="s">
        <v>1353</v>
      </c>
      <c r="R461" s="12">
        <v>190430.5515471799</v>
      </c>
      <c r="S461" s="12">
        <v>190430.5515471799</v>
      </c>
      <c r="T461" s="12">
        <v>12800.293610000001</v>
      </c>
      <c r="U461" s="12">
        <v>187.46110841185421</v>
      </c>
      <c r="V461" s="12">
        <v>187.46110841185421</v>
      </c>
      <c r="W461" s="12">
        <v>60.95</v>
      </c>
      <c r="X461" s="12">
        <v>60.95</v>
      </c>
      <c r="Y461" s="12" t="s">
        <v>256</v>
      </c>
      <c r="Z461" s="12" t="s">
        <v>257</v>
      </c>
      <c r="AA461" s="12" t="s">
        <v>258</v>
      </c>
      <c r="AB461" s="12">
        <v>200000</v>
      </c>
      <c r="AE461" s="12">
        <v>57.134999999999998</v>
      </c>
      <c r="AF461" s="12" t="s">
        <v>249</v>
      </c>
      <c r="AG461" s="12" t="s">
        <v>250</v>
      </c>
      <c r="AH461" s="12" t="s">
        <v>255</v>
      </c>
      <c r="AI461" s="12">
        <v>0</v>
      </c>
      <c r="AJ461" s="12">
        <v>0</v>
      </c>
      <c r="AK461" s="12">
        <v>0</v>
      </c>
      <c r="AL461" s="12">
        <v>0</v>
      </c>
      <c r="AM461" s="12">
        <v>0</v>
      </c>
      <c r="AN461" s="12">
        <v>0</v>
      </c>
    </row>
    <row r="462" spans="1:56" hidden="1" x14ac:dyDescent="0.25">
      <c r="A462" s="12" t="s">
        <v>240</v>
      </c>
      <c r="B462" s="12" t="s">
        <v>1354</v>
      </c>
      <c r="C462" s="12" t="s">
        <v>1355</v>
      </c>
      <c r="D462" s="12" t="s">
        <v>338</v>
      </c>
      <c r="E462" s="12">
        <v>69.715879999999999</v>
      </c>
      <c r="F462" s="12" t="s">
        <v>1356</v>
      </c>
      <c r="G462" s="12" t="s">
        <v>1357</v>
      </c>
      <c r="H462" s="12" t="s">
        <v>246</v>
      </c>
      <c r="I462" s="12" t="s">
        <v>247</v>
      </c>
      <c r="J462" s="12" t="s">
        <v>248</v>
      </c>
      <c r="K462" s="12">
        <v>330000</v>
      </c>
      <c r="N462" s="12">
        <v>69.715879999999999</v>
      </c>
      <c r="O462" s="12" t="s">
        <v>249</v>
      </c>
      <c r="P462" s="12" t="s">
        <v>250</v>
      </c>
      <c r="Q462" s="12" t="s">
        <v>1358</v>
      </c>
      <c r="R462" s="12">
        <v>218893.77386466859</v>
      </c>
      <c r="S462" s="12">
        <v>218893.77386466859</v>
      </c>
      <c r="T462" s="12">
        <v>15260.372590000001</v>
      </c>
      <c r="U462" s="12">
        <v>226.29779441333531</v>
      </c>
      <c r="V462" s="12">
        <v>226.29779441333531</v>
      </c>
      <c r="W462" s="12">
        <v>58.04</v>
      </c>
      <c r="X462" s="12">
        <v>58.04</v>
      </c>
      <c r="Y462" s="12" t="s">
        <v>252</v>
      </c>
      <c r="Z462" s="12" t="s">
        <v>253</v>
      </c>
      <c r="AA462" s="12" t="s">
        <v>254</v>
      </c>
      <c r="AB462" s="12">
        <v>130000</v>
      </c>
      <c r="AE462" s="12">
        <v>59.258499999999998</v>
      </c>
      <c r="AF462" s="12" t="s">
        <v>249</v>
      </c>
      <c r="AG462" s="12" t="s">
        <v>250</v>
      </c>
      <c r="AH462" s="12" t="s">
        <v>255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2">
        <v>0</v>
      </c>
      <c r="AO462" s="12" t="s">
        <v>256</v>
      </c>
      <c r="AP462" s="12" t="s">
        <v>257</v>
      </c>
      <c r="AQ462" s="12" t="s">
        <v>258</v>
      </c>
      <c r="AR462" s="12">
        <v>200000</v>
      </c>
      <c r="AU462" s="12">
        <v>8.8887800000000006</v>
      </c>
      <c r="AV462" s="12" t="s">
        <v>249</v>
      </c>
      <c r="AW462" s="12" t="s">
        <v>250</v>
      </c>
      <c r="AX462" s="12" t="s">
        <v>255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</row>
    <row r="463" spans="1:56" hidden="1" x14ac:dyDescent="0.25">
      <c r="A463" s="12" t="s">
        <v>240</v>
      </c>
      <c r="B463" s="12" t="s">
        <v>1354</v>
      </c>
      <c r="C463" s="12" t="s">
        <v>1355</v>
      </c>
      <c r="D463" s="12" t="s">
        <v>338</v>
      </c>
      <c r="E463" s="12">
        <v>99.594120000000004</v>
      </c>
      <c r="F463" s="12" t="s">
        <v>1356</v>
      </c>
      <c r="G463" s="12" t="s">
        <v>1357</v>
      </c>
      <c r="H463" s="12" t="s">
        <v>246</v>
      </c>
      <c r="I463" s="12" t="s">
        <v>247</v>
      </c>
      <c r="J463" s="12" t="s">
        <v>248</v>
      </c>
      <c r="K463" s="12">
        <v>330000</v>
      </c>
      <c r="N463" s="12">
        <v>99.594120000000004</v>
      </c>
      <c r="O463" s="12" t="s">
        <v>249</v>
      </c>
      <c r="P463" s="12" t="s">
        <v>250</v>
      </c>
      <c r="Q463" s="12" t="s">
        <v>1358</v>
      </c>
      <c r="R463" s="12">
        <v>218893.77386466859</v>
      </c>
      <c r="S463" s="12">
        <v>218893.77386466859</v>
      </c>
      <c r="T463" s="12">
        <v>21800.53226</v>
      </c>
      <c r="U463" s="12">
        <v>226.29779441333531</v>
      </c>
      <c r="V463" s="12">
        <v>226.29779441333531</v>
      </c>
      <c r="W463" s="12">
        <v>58.04</v>
      </c>
      <c r="X463" s="12">
        <v>58.04</v>
      </c>
      <c r="Y463" s="12" t="s">
        <v>256</v>
      </c>
      <c r="Z463" s="12" t="s">
        <v>257</v>
      </c>
      <c r="AA463" s="12" t="s">
        <v>258</v>
      </c>
      <c r="AB463" s="12">
        <v>200000</v>
      </c>
      <c r="AE463" s="12">
        <v>84.655000000000001</v>
      </c>
      <c r="AF463" s="12" t="s">
        <v>249</v>
      </c>
      <c r="AG463" s="12" t="s">
        <v>250</v>
      </c>
      <c r="AH463" s="12" t="s">
        <v>255</v>
      </c>
      <c r="AI463" s="12">
        <v>0</v>
      </c>
      <c r="AJ463" s="12">
        <v>0</v>
      </c>
      <c r="AK463" s="12">
        <v>0</v>
      </c>
      <c r="AL463" s="12">
        <v>0</v>
      </c>
      <c r="AM463" s="12">
        <v>0</v>
      </c>
      <c r="AN463" s="12">
        <v>0</v>
      </c>
    </row>
    <row r="464" spans="1:56" hidden="1" x14ac:dyDescent="0.25">
      <c r="A464" s="12" t="s">
        <v>240</v>
      </c>
      <c r="B464" s="12" t="s">
        <v>1359</v>
      </c>
      <c r="C464" s="12" t="s">
        <v>1360</v>
      </c>
      <c r="D464" s="12" t="s">
        <v>350</v>
      </c>
      <c r="E464" s="12">
        <v>329.17705999999998</v>
      </c>
      <c r="F464" s="12" t="s">
        <v>1361</v>
      </c>
      <c r="G464" s="12" t="s">
        <v>1362</v>
      </c>
      <c r="H464" s="12" t="s">
        <v>246</v>
      </c>
      <c r="I464" s="12" t="s">
        <v>247</v>
      </c>
      <c r="J464" s="12" t="s">
        <v>248</v>
      </c>
      <c r="K464" s="12">
        <v>330000</v>
      </c>
      <c r="N464" s="12">
        <v>329.17705999999998</v>
      </c>
      <c r="O464" s="12" t="s">
        <v>249</v>
      </c>
      <c r="P464" s="12" t="s">
        <v>250</v>
      </c>
      <c r="Q464" s="12" t="s">
        <v>1363</v>
      </c>
      <c r="R464" s="12">
        <v>25728.323155186659</v>
      </c>
      <c r="S464" s="12">
        <v>25728.323155186659</v>
      </c>
      <c r="T464" s="12">
        <v>8469.1737400000002</v>
      </c>
      <c r="U464" s="12">
        <v>29.22217970395592</v>
      </c>
      <c r="V464" s="12">
        <v>29.22217970395592</v>
      </c>
      <c r="W464" s="12">
        <v>52.83</v>
      </c>
      <c r="X464" s="12">
        <v>52.83</v>
      </c>
      <c r="Y464" s="12" t="s">
        <v>252</v>
      </c>
      <c r="Z464" s="12" t="s">
        <v>253</v>
      </c>
      <c r="AA464" s="12" t="s">
        <v>254</v>
      </c>
      <c r="AB464" s="12">
        <v>130000</v>
      </c>
      <c r="AE464" s="12">
        <v>279.8005</v>
      </c>
      <c r="AF464" s="12" t="s">
        <v>249</v>
      </c>
      <c r="AG464" s="12" t="s">
        <v>250</v>
      </c>
      <c r="AH464" s="12" t="s">
        <v>255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2">
        <v>0</v>
      </c>
      <c r="AO464" s="12" t="s">
        <v>256</v>
      </c>
      <c r="AP464" s="12" t="s">
        <v>257</v>
      </c>
      <c r="AQ464" s="12" t="s">
        <v>258</v>
      </c>
      <c r="AR464" s="12">
        <v>200000</v>
      </c>
      <c r="AU464" s="12">
        <v>41.970080000000003</v>
      </c>
      <c r="AV464" s="12" t="s">
        <v>249</v>
      </c>
      <c r="AW464" s="12" t="s">
        <v>250</v>
      </c>
      <c r="AX464" s="12" t="s">
        <v>255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</row>
    <row r="465" spans="1:56" hidden="1" x14ac:dyDescent="0.25">
      <c r="A465" s="12" t="s">
        <v>240</v>
      </c>
      <c r="B465" s="12" t="s">
        <v>1359</v>
      </c>
      <c r="C465" s="12" t="s">
        <v>1360</v>
      </c>
      <c r="D465" s="12" t="s">
        <v>350</v>
      </c>
      <c r="E465" s="12">
        <v>470.25294000000002</v>
      </c>
      <c r="F465" s="12" t="s">
        <v>1361</v>
      </c>
      <c r="G465" s="12" t="s">
        <v>1362</v>
      </c>
      <c r="H465" s="12" t="s">
        <v>246</v>
      </c>
      <c r="I465" s="12" t="s">
        <v>247</v>
      </c>
      <c r="J465" s="12" t="s">
        <v>248</v>
      </c>
      <c r="K465" s="12">
        <v>330000</v>
      </c>
      <c r="N465" s="12">
        <v>470.25294000000002</v>
      </c>
      <c r="O465" s="12" t="s">
        <v>249</v>
      </c>
      <c r="P465" s="12" t="s">
        <v>250</v>
      </c>
      <c r="Q465" s="12" t="s">
        <v>1363</v>
      </c>
      <c r="R465" s="12">
        <v>25728.323155186659</v>
      </c>
      <c r="S465" s="12">
        <v>25728.323155186659</v>
      </c>
      <c r="T465" s="12">
        <v>12098.81964</v>
      </c>
      <c r="U465" s="12">
        <v>29.22217970395592</v>
      </c>
      <c r="V465" s="12">
        <v>29.22217970395592</v>
      </c>
      <c r="W465" s="12">
        <v>52.83</v>
      </c>
      <c r="X465" s="12">
        <v>52.83</v>
      </c>
      <c r="Y465" s="12" t="s">
        <v>256</v>
      </c>
      <c r="Z465" s="12" t="s">
        <v>257</v>
      </c>
      <c r="AA465" s="12" t="s">
        <v>258</v>
      </c>
      <c r="AB465" s="12">
        <v>200000</v>
      </c>
      <c r="AE465" s="12">
        <v>399.71499999999997</v>
      </c>
      <c r="AF465" s="12" t="s">
        <v>249</v>
      </c>
      <c r="AG465" s="12" t="s">
        <v>250</v>
      </c>
      <c r="AH465" s="12" t="s">
        <v>255</v>
      </c>
      <c r="AI465" s="12">
        <v>0</v>
      </c>
      <c r="AJ465" s="12">
        <v>0</v>
      </c>
      <c r="AK465" s="12">
        <v>0</v>
      </c>
      <c r="AL465" s="12">
        <v>0</v>
      </c>
      <c r="AM465" s="12">
        <v>0</v>
      </c>
      <c r="AN465" s="12">
        <v>0</v>
      </c>
    </row>
    <row r="466" spans="1:56" hidden="1" x14ac:dyDescent="0.25">
      <c r="A466" s="12" t="s">
        <v>240</v>
      </c>
      <c r="B466" s="12" t="s">
        <v>1364</v>
      </c>
      <c r="C466" s="12" t="s">
        <v>1365</v>
      </c>
      <c r="D466" s="12" t="s">
        <v>243</v>
      </c>
      <c r="E466" s="12">
        <v>137.28235000000001</v>
      </c>
      <c r="F466" s="12" t="s">
        <v>1366</v>
      </c>
      <c r="G466" s="12" t="s">
        <v>1367</v>
      </c>
      <c r="H466" s="12" t="s">
        <v>246</v>
      </c>
      <c r="I466" s="12" t="s">
        <v>247</v>
      </c>
      <c r="J466" s="12" t="s">
        <v>248</v>
      </c>
      <c r="K466" s="12">
        <v>330000</v>
      </c>
      <c r="N466" s="12">
        <v>137.28235000000001</v>
      </c>
      <c r="O466" s="12" t="s">
        <v>249</v>
      </c>
      <c r="P466" s="12" t="s">
        <v>250</v>
      </c>
      <c r="Q466" s="12" t="s">
        <v>1368</v>
      </c>
      <c r="R466" s="12">
        <v>5569.785173218439</v>
      </c>
      <c r="S466" s="12">
        <v>5569.785173218439</v>
      </c>
      <c r="T466" s="12">
        <v>764.63322000000005</v>
      </c>
      <c r="U466" s="12">
        <v>10.225262223340399</v>
      </c>
      <c r="V466" s="12">
        <v>10.225262223340399</v>
      </c>
      <c r="W466" s="12">
        <v>32.68</v>
      </c>
      <c r="X466" s="12">
        <v>32.68</v>
      </c>
      <c r="Y466" s="12" t="s">
        <v>252</v>
      </c>
      <c r="Z466" s="12" t="s">
        <v>253</v>
      </c>
      <c r="AA466" s="12" t="s">
        <v>254</v>
      </c>
      <c r="AB466" s="12">
        <v>130000</v>
      </c>
      <c r="AE466" s="12">
        <v>116.69</v>
      </c>
      <c r="AF466" s="12" t="s">
        <v>249</v>
      </c>
      <c r="AG466" s="12" t="s">
        <v>250</v>
      </c>
      <c r="AH466" s="12" t="s">
        <v>255</v>
      </c>
      <c r="AI466" s="12">
        <v>0</v>
      </c>
      <c r="AJ466" s="12">
        <v>0</v>
      </c>
      <c r="AK466" s="12">
        <v>0</v>
      </c>
      <c r="AL466" s="12">
        <v>0</v>
      </c>
      <c r="AM466" s="12">
        <v>0</v>
      </c>
      <c r="AN466" s="12">
        <v>0</v>
      </c>
      <c r="AO466" s="12" t="s">
        <v>256</v>
      </c>
      <c r="AP466" s="12" t="s">
        <v>257</v>
      </c>
      <c r="AQ466" s="12" t="s">
        <v>258</v>
      </c>
      <c r="AR466" s="12">
        <v>200000</v>
      </c>
      <c r="AU466" s="12">
        <v>17.503499999999999</v>
      </c>
      <c r="AV466" s="12" t="s">
        <v>249</v>
      </c>
      <c r="AW466" s="12" t="s">
        <v>250</v>
      </c>
      <c r="AX466" s="12" t="s">
        <v>255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</row>
    <row r="467" spans="1:56" hidden="1" x14ac:dyDescent="0.25">
      <c r="A467" s="12" t="s">
        <v>240</v>
      </c>
      <c r="B467" s="12" t="s">
        <v>1364</v>
      </c>
      <c r="C467" s="12" t="s">
        <v>1365</v>
      </c>
      <c r="D467" s="12" t="s">
        <v>243</v>
      </c>
      <c r="E467" s="12">
        <v>196.11765</v>
      </c>
      <c r="F467" s="12" t="s">
        <v>1366</v>
      </c>
      <c r="G467" s="12" t="s">
        <v>1367</v>
      </c>
      <c r="H467" s="12" t="s">
        <v>246</v>
      </c>
      <c r="I467" s="12" t="s">
        <v>247</v>
      </c>
      <c r="J467" s="12" t="s">
        <v>248</v>
      </c>
      <c r="K467" s="12">
        <v>330000</v>
      </c>
      <c r="N467" s="12">
        <v>196.11765</v>
      </c>
      <c r="O467" s="12" t="s">
        <v>249</v>
      </c>
      <c r="P467" s="12" t="s">
        <v>250</v>
      </c>
      <c r="Q467" s="12" t="s">
        <v>1368</v>
      </c>
      <c r="R467" s="12">
        <v>5569.785173218439</v>
      </c>
      <c r="S467" s="12">
        <v>5569.785173218439</v>
      </c>
      <c r="T467" s="12">
        <v>1092.3331599999999</v>
      </c>
      <c r="U467" s="12">
        <v>10.225262223340399</v>
      </c>
      <c r="V467" s="12">
        <v>10.225262223340399</v>
      </c>
      <c r="W467" s="12">
        <v>32.68</v>
      </c>
      <c r="X467" s="12">
        <v>32.68</v>
      </c>
      <c r="Y467" s="12" t="s">
        <v>256</v>
      </c>
      <c r="Z467" s="12" t="s">
        <v>257</v>
      </c>
      <c r="AA467" s="12" t="s">
        <v>258</v>
      </c>
      <c r="AB467" s="12">
        <v>200000</v>
      </c>
      <c r="AE467" s="12">
        <v>166.7</v>
      </c>
      <c r="AF467" s="12" t="s">
        <v>249</v>
      </c>
      <c r="AG467" s="12" t="s">
        <v>250</v>
      </c>
      <c r="AH467" s="12" t="s">
        <v>255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2">
        <v>0</v>
      </c>
    </row>
    <row r="468" spans="1:56" hidden="1" x14ac:dyDescent="0.25">
      <c r="A468" s="12" t="s">
        <v>240</v>
      </c>
      <c r="B468" s="12" t="s">
        <v>1369</v>
      </c>
      <c r="C468" s="12" t="s">
        <v>1370</v>
      </c>
      <c r="D468" s="12" t="s">
        <v>621</v>
      </c>
      <c r="E468" s="12">
        <v>314.70765</v>
      </c>
      <c r="F468" s="12" t="s">
        <v>1371</v>
      </c>
      <c r="G468" s="12" t="s">
        <v>1372</v>
      </c>
      <c r="H468" s="12" t="s">
        <v>246</v>
      </c>
      <c r="I468" s="12" t="s">
        <v>247</v>
      </c>
      <c r="J468" s="12" t="s">
        <v>248</v>
      </c>
      <c r="K468" s="12">
        <v>330000</v>
      </c>
      <c r="N468" s="12">
        <v>314.70765</v>
      </c>
      <c r="O468" s="12" t="s">
        <v>249</v>
      </c>
      <c r="P468" s="12" t="s">
        <v>250</v>
      </c>
      <c r="Q468" s="12" t="s">
        <v>1373</v>
      </c>
      <c r="R468" s="12">
        <v>73032.815956193095</v>
      </c>
      <c r="S468" s="12">
        <v>73032.815956193095</v>
      </c>
      <c r="T468" s="12">
        <v>22983.985669999998</v>
      </c>
      <c r="U468" s="12">
        <v>94.964448016353771</v>
      </c>
      <c r="V468" s="12">
        <v>94.964448016353771</v>
      </c>
      <c r="W468" s="12">
        <v>46.14</v>
      </c>
      <c r="X468" s="12">
        <v>46.14</v>
      </c>
      <c r="Y468" s="12" t="s">
        <v>252</v>
      </c>
      <c r="Z468" s="12" t="s">
        <v>253</v>
      </c>
      <c r="AA468" s="12" t="s">
        <v>254</v>
      </c>
      <c r="AB468" s="12">
        <v>130000</v>
      </c>
      <c r="AE468" s="12">
        <v>267.50150000000002</v>
      </c>
      <c r="AF468" s="12" t="s">
        <v>249</v>
      </c>
      <c r="AG468" s="12" t="s">
        <v>250</v>
      </c>
      <c r="AH468" s="12" t="s">
        <v>255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2">
        <v>0</v>
      </c>
      <c r="AO468" s="12" t="s">
        <v>256</v>
      </c>
      <c r="AP468" s="12" t="s">
        <v>257</v>
      </c>
      <c r="AQ468" s="12" t="s">
        <v>258</v>
      </c>
      <c r="AR468" s="12">
        <v>200000</v>
      </c>
      <c r="AU468" s="12">
        <v>40.125230000000002</v>
      </c>
      <c r="AV468" s="12" t="s">
        <v>249</v>
      </c>
      <c r="AW468" s="12" t="s">
        <v>250</v>
      </c>
      <c r="AX468" s="12" t="s">
        <v>255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</row>
    <row r="469" spans="1:56" hidden="1" x14ac:dyDescent="0.25">
      <c r="A469" s="12" t="s">
        <v>240</v>
      </c>
      <c r="B469" s="12" t="s">
        <v>1369</v>
      </c>
      <c r="C469" s="12" t="s">
        <v>1370</v>
      </c>
      <c r="D469" s="12" t="s">
        <v>621</v>
      </c>
      <c r="E469" s="12">
        <v>449.58235000000002</v>
      </c>
      <c r="F469" s="12" t="s">
        <v>1371</v>
      </c>
      <c r="G469" s="12" t="s">
        <v>1372</v>
      </c>
      <c r="H469" s="12" t="s">
        <v>246</v>
      </c>
      <c r="I469" s="12" t="s">
        <v>247</v>
      </c>
      <c r="J469" s="12" t="s">
        <v>248</v>
      </c>
      <c r="K469" s="12">
        <v>330000</v>
      </c>
      <c r="N469" s="12">
        <v>449.58235000000002</v>
      </c>
      <c r="O469" s="12" t="s">
        <v>249</v>
      </c>
      <c r="P469" s="12" t="s">
        <v>250</v>
      </c>
      <c r="Q469" s="12" t="s">
        <v>1373</v>
      </c>
      <c r="R469" s="12">
        <v>73032.815956193095</v>
      </c>
      <c r="S469" s="12">
        <v>73032.815956193095</v>
      </c>
      <c r="T469" s="12">
        <v>32834.265240000001</v>
      </c>
      <c r="U469" s="12">
        <v>94.964448016353771</v>
      </c>
      <c r="V469" s="12">
        <v>94.964448016353771</v>
      </c>
      <c r="W469" s="12">
        <v>46.14</v>
      </c>
      <c r="X469" s="12">
        <v>46.14</v>
      </c>
      <c r="Y469" s="12" t="s">
        <v>256</v>
      </c>
      <c r="Z469" s="12" t="s">
        <v>257</v>
      </c>
      <c r="AA469" s="12" t="s">
        <v>258</v>
      </c>
      <c r="AB469" s="12">
        <v>200000</v>
      </c>
      <c r="AE469" s="12">
        <v>382.14499999999998</v>
      </c>
      <c r="AF469" s="12" t="s">
        <v>249</v>
      </c>
      <c r="AG469" s="12" t="s">
        <v>250</v>
      </c>
      <c r="AH469" s="12" t="s">
        <v>255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2">
        <v>0</v>
      </c>
    </row>
    <row r="470" spans="1:56" hidden="1" x14ac:dyDescent="0.25">
      <c r="A470" s="12" t="s">
        <v>240</v>
      </c>
      <c r="B470" s="12" t="s">
        <v>1374</v>
      </c>
      <c r="C470" s="12" t="s">
        <v>1375</v>
      </c>
      <c r="D470" s="12" t="s">
        <v>261</v>
      </c>
      <c r="E470" s="12">
        <v>286.44824</v>
      </c>
      <c r="F470" s="12" t="s">
        <v>1376</v>
      </c>
      <c r="G470" s="12" t="s">
        <v>1377</v>
      </c>
      <c r="H470" s="12" t="s">
        <v>246</v>
      </c>
      <c r="I470" s="12" t="s">
        <v>247</v>
      </c>
      <c r="J470" s="12" t="s">
        <v>248</v>
      </c>
      <c r="K470" s="12">
        <v>330000</v>
      </c>
      <c r="N470" s="12">
        <v>286.44824</v>
      </c>
      <c r="O470" s="12" t="s">
        <v>249</v>
      </c>
      <c r="P470" s="12" t="s">
        <v>250</v>
      </c>
      <c r="Q470" s="12" t="s">
        <v>1378</v>
      </c>
      <c r="R470" s="12">
        <v>127452.3272280892</v>
      </c>
      <c r="S470" s="12">
        <v>127452.3272280892</v>
      </c>
      <c r="T470" s="12">
        <v>36508.49422</v>
      </c>
      <c r="U470" s="12">
        <v>142.58876566063651</v>
      </c>
      <c r="V470" s="12">
        <v>142.58876566063651</v>
      </c>
      <c r="W470" s="12">
        <v>53.63</v>
      </c>
      <c r="X470" s="12">
        <v>53.63</v>
      </c>
      <c r="Y470" s="12" t="s">
        <v>252</v>
      </c>
      <c r="Z470" s="12" t="s">
        <v>253</v>
      </c>
      <c r="AA470" s="12" t="s">
        <v>254</v>
      </c>
      <c r="AB470" s="12">
        <v>130000</v>
      </c>
      <c r="AE470" s="12">
        <v>243.48099999999999</v>
      </c>
      <c r="AF470" s="12" t="s">
        <v>249</v>
      </c>
      <c r="AG470" s="12" t="s">
        <v>250</v>
      </c>
      <c r="AH470" s="12" t="s">
        <v>255</v>
      </c>
      <c r="AI470" s="12">
        <v>0</v>
      </c>
      <c r="AJ470" s="12">
        <v>0</v>
      </c>
      <c r="AK470" s="12">
        <v>0</v>
      </c>
      <c r="AL470" s="12">
        <v>0</v>
      </c>
      <c r="AM470" s="12">
        <v>0</v>
      </c>
      <c r="AN470" s="12">
        <v>0</v>
      </c>
      <c r="AO470" s="12" t="s">
        <v>256</v>
      </c>
      <c r="AP470" s="12" t="s">
        <v>257</v>
      </c>
      <c r="AQ470" s="12" t="s">
        <v>258</v>
      </c>
      <c r="AR470" s="12">
        <v>200000</v>
      </c>
      <c r="AU470" s="12">
        <v>36.522150000000003</v>
      </c>
      <c r="AV470" s="12" t="s">
        <v>249</v>
      </c>
      <c r="AW470" s="12" t="s">
        <v>250</v>
      </c>
      <c r="AX470" s="12" t="s">
        <v>255</v>
      </c>
      <c r="AY470" s="12">
        <v>0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</row>
    <row r="471" spans="1:56" hidden="1" x14ac:dyDescent="0.25">
      <c r="A471" s="12" t="s">
        <v>240</v>
      </c>
      <c r="B471" s="12" t="s">
        <v>1374</v>
      </c>
      <c r="C471" s="12" t="s">
        <v>1375</v>
      </c>
      <c r="D471" s="12" t="s">
        <v>261</v>
      </c>
      <c r="E471" s="12">
        <v>409.21176000000003</v>
      </c>
      <c r="F471" s="12" t="s">
        <v>1376</v>
      </c>
      <c r="G471" s="12" t="s">
        <v>1377</v>
      </c>
      <c r="H471" s="12" t="s">
        <v>246</v>
      </c>
      <c r="I471" s="12" t="s">
        <v>247</v>
      </c>
      <c r="J471" s="12" t="s">
        <v>248</v>
      </c>
      <c r="K471" s="12">
        <v>330000</v>
      </c>
      <c r="N471" s="12">
        <v>409.21176000000003</v>
      </c>
      <c r="O471" s="12" t="s">
        <v>249</v>
      </c>
      <c r="P471" s="12" t="s">
        <v>250</v>
      </c>
      <c r="Q471" s="12" t="s">
        <v>1378</v>
      </c>
      <c r="R471" s="12">
        <v>127452.3272280892</v>
      </c>
      <c r="S471" s="12">
        <v>127452.3272280892</v>
      </c>
      <c r="T471" s="12">
        <v>52154.991739999998</v>
      </c>
      <c r="U471" s="12">
        <v>142.58876566063651</v>
      </c>
      <c r="V471" s="12">
        <v>142.58876566063651</v>
      </c>
      <c r="W471" s="12">
        <v>53.63</v>
      </c>
      <c r="X471" s="12">
        <v>53.63</v>
      </c>
      <c r="Y471" s="12" t="s">
        <v>256</v>
      </c>
      <c r="Z471" s="12" t="s">
        <v>257</v>
      </c>
      <c r="AA471" s="12" t="s">
        <v>258</v>
      </c>
      <c r="AB471" s="12">
        <v>200000</v>
      </c>
      <c r="AE471" s="12">
        <v>347.83</v>
      </c>
      <c r="AF471" s="12" t="s">
        <v>249</v>
      </c>
      <c r="AG471" s="12" t="s">
        <v>250</v>
      </c>
      <c r="AH471" s="12" t="s">
        <v>255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2">
        <v>0</v>
      </c>
    </row>
    <row r="472" spans="1:56" hidden="1" x14ac:dyDescent="0.25">
      <c r="A472" s="12" t="s">
        <v>240</v>
      </c>
      <c r="B472" s="12" t="s">
        <v>69</v>
      </c>
      <c r="C472" s="12" t="s">
        <v>70</v>
      </c>
      <c r="D472" s="12" t="s">
        <v>403</v>
      </c>
      <c r="E472" s="12">
        <v>222.66587999999999</v>
      </c>
      <c r="F472" s="12" t="s">
        <v>1379</v>
      </c>
      <c r="G472" s="12" t="s">
        <v>1380</v>
      </c>
      <c r="H472" s="12" t="s">
        <v>246</v>
      </c>
      <c r="I472" s="12" t="s">
        <v>247</v>
      </c>
      <c r="J472" s="12" t="s">
        <v>248</v>
      </c>
      <c r="K472" s="12">
        <v>330000</v>
      </c>
      <c r="N472" s="12">
        <v>222.66587999999999</v>
      </c>
      <c r="O472" s="12" t="s">
        <v>249</v>
      </c>
      <c r="P472" s="12" t="s">
        <v>250</v>
      </c>
      <c r="Q472" s="12" t="s">
        <v>1381</v>
      </c>
      <c r="R472" s="12">
        <v>142773.92364881549</v>
      </c>
      <c r="S472" s="12">
        <v>142773.92364881549</v>
      </c>
      <c r="T472" s="12">
        <v>31790.881689999998</v>
      </c>
      <c r="U472" s="12">
        <v>149.90874962855099</v>
      </c>
      <c r="V472" s="12">
        <v>149.90874962855099</v>
      </c>
      <c r="W472" s="12">
        <v>57.14</v>
      </c>
      <c r="X472" s="12">
        <v>57.14</v>
      </c>
      <c r="Y472" s="12" t="s">
        <v>252</v>
      </c>
      <c r="Z472" s="12" t="s">
        <v>253</v>
      </c>
      <c r="AA472" s="12" t="s">
        <v>254</v>
      </c>
      <c r="AB472" s="12">
        <v>130000</v>
      </c>
      <c r="AE472" s="12">
        <v>189.26599999999999</v>
      </c>
      <c r="AF472" s="12" t="s">
        <v>249</v>
      </c>
      <c r="AG472" s="12" t="s">
        <v>250</v>
      </c>
      <c r="AH472" s="12" t="s">
        <v>255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2">
        <v>0</v>
      </c>
      <c r="AO472" s="12" t="s">
        <v>256</v>
      </c>
      <c r="AP472" s="12" t="s">
        <v>257</v>
      </c>
      <c r="AQ472" s="12" t="s">
        <v>258</v>
      </c>
      <c r="AR472" s="12">
        <v>200000</v>
      </c>
      <c r="AU472" s="12">
        <v>28.389900000000001</v>
      </c>
      <c r="AV472" s="12" t="s">
        <v>249</v>
      </c>
      <c r="AW472" s="12" t="s">
        <v>250</v>
      </c>
      <c r="AX472" s="12" t="s">
        <v>255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</row>
    <row r="473" spans="1:56" hidden="1" x14ac:dyDescent="0.25">
      <c r="A473" s="12" t="s">
        <v>240</v>
      </c>
      <c r="B473" s="12" t="s">
        <v>69</v>
      </c>
      <c r="C473" s="12" t="s">
        <v>70</v>
      </c>
      <c r="D473" s="12" t="s">
        <v>403</v>
      </c>
      <c r="E473" s="12">
        <v>318.09411999999998</v>
      </c>
      <c r="F473" s="12" t="s">
        <v>1379</v>
      </c>
      <c r="G473" s="12" t="s">
        <v>1380</v>
      </c>
      <c r="H473" s="12" t="s">
        <v>246</v>
      </c>
      <c r="I473" s="12" t="s">
        <v>247</v>
      </c>
      <c r="J473" s="12" t="s">
        <v>248</v>
      </c>
      <c r="K473" s="12">
        <v>330000</v>
      </c>
      <c r="N473" s="12">
        <v>318.09411999999998</v>
      </c>
      <c r="O473" s="12" t="s">
        <v>249</v>
      </c>
      <c r="P473" s="12" t="s">
        <v>250</v>
      </c>
      <c r="Q473" s="12" t="s">
        <v>1381</v>
      </c>
      <c r="R473" s="12">
        <v>142773.92364881549</v>
      </c>
      <c r="S473" s="12">
        <v>142773.92364881549</v>
      </c>
      <c r="T473" s="12">
        <v>45415.545259999999</v>
      </c>
      <c r="U473" s="12">
        <v>149.90874962855099</v>
      </c>
      <c r="V473" s="12">
        <v>149.90874962855099</v>
      </c>
      <c r="W473" s="12">
        <v>57.14</v>
      </c>
      <c r="X473" s="12">
        <v>57.14</v>
      </c>
      <c r="Y473" s="12" t="s">
        <v>256</v>
      </c>
      <c r="Z473" s="12" t="s">
        <v>257</v>
      </c>
      <c r="AA473" s="12" t="s">
        <v>258</v>
      </c>
      <c r="AB473" s="12">
        <v>200000</v>
      </c>
      <c r="AE473" s="12">
        <v>270.38</v>
      </c>
      <c r="AF473" s="12" t="s">
        <v>249</v>
      </c>
      <c r="AG473" s="12" t="s">
        <v>250</v>
      </c>
      <c r="AH473" s="12" t="s">
        <v>255</v>
      </c>
      <c r="AI473" s="12">
        <v>0</v>
      </c>
      <c r="AJ473" s="12">
        <v>0</v>
      </c>
      <c r="AK473" s="12">
        <v>0</v>
      </c>
      <c r="AL473" s="12">
        <v>0</v>
      </c>
      <c r="AM473" s="12">
        <v>0</v>
      </c>
      <c r="AN473" s="12">
        <v>0</v>
      </c>
    </row>
    <row r="474" spans="1:56" hidden="1" x14ac:dyDescent="0.25">
      <c r="A474" s="12" t="s">
        <v>240</v>
      </c>
      <c r="B474" s="12" t="s">
        <v>1382</v>
      </c>
      <c r="C474" s="12" t="s">
        <v>1383</v>
      </c>
      <c r="D474" s="12" t="s">
        <v>271</v>
      </c>
      <c r="E474" s="12">
        <v>521.80471</v>
      </c>
      <c r="F474" s="12" t="s">
        <v>1384</v>
      </c>
      <c r="G474" s="12" t="s">
        <v>1385</v>
      </c>
      <c r="H474" s="12" t="s">
        <v>246</v>
      </c>
      <c r="I474" s="12" t="s">
        <v>247</v>
      </c>
      <c r="J474" s="12" t="s">
        <v>248</v>
      </c>
      <c r="K474" s="12">
        <v>330000</v>
      </c>
      <c r="N474" s="12">
        <v>521.80471</v>
      </c>
      <c r="O474" s="12" t="s">
        <v>249</v>
      </c>
      <c r="P474" s="12" t="s">
        <v>250</v>
      </c>
      <c r="Q474" s="12" t="s">
        <v>1386</v>
      </c>
      <c r="R474" s="12">
        <v>37921.895654294938</v>
      </c>
      <c r="S474" s="12">
        <v>37921.895654294938</v>
      </c>
      <c r="T474" s="12">
        <v>19787.823609999999</v>
      </c>
      <c r="U474" s="12">
        <v>43.636673541855266</v>
      </c>
      <c r="V474" s="12">
        <v>43.636673541855266</v>
      </c>
      <c r="W474" s="12">
        <v>52.14</v>
      </c>
      <c r="X474" s="12">
        <v>52.14</v>
      </c>
      <c r="Y474" s="12" t="s">
        <v>252</v>
      </c>
      <c r="Z474" s="12" t="s">
        <v>253</v>
      </c>
      <c r="AA474" s="12" t="s">
        <v>254</v>
      </c>
      <c r="AB474" s="12">
        <v>130000</v>
      </c>
      <c r="AE474" s="12">
        <v>443.53399999999999</v>
      </c>
      <c r="AF474" s="12" t="s">
        <v>249</v>
      </c>
      <c r="AG474" s="12" t="s">
        <v>250</v>
      </c>
      <c r="AH474" s="12" t="s">
        <v>255</v>
      </c>
      <c r="AI474" s="12">
        <v>0</v>
      </c>
      <c r="AJ474" s="12">
        <v>0</v>
      </c>
      <c r="AK474" s="12">
        <v>0</v>
      </c>
      <c r="AL474" s="12">
        <v>0</v>
      </c>
      <c r="AM474" s="12">
        <v>0</v>
      </c>
      <c r="AN474" s="12">
        <v>0</v>
      </c>
      <c r="AO474" s="12" t="s">
        <v>256</v>
      </c>
      <c r="AP474" s="12" t="s">
        <v>257</v>
      </c>
      <c r="AQ474" s="12" t="s">
        <v>258</v>
      </c>
      <c r="AR474" s="12">
        <v>200000</v>
      </c>
      <c r="AU474" s="12">
        <v>66.530100000000004</v>
      </c>
      <c r="AV474" s="12" t="s">
        <v>249</v>
      </c>
      <c r="AW474" s="12" t="s">
        <v>250</v>
      </c>
      <c r="AX474" s="12" t="s">
        <v>255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</row>
    <row r="475" spans="1:56" hidden="1" x14ac:dyDescent="0.25">
      <c r="A475" s="12" t="s">
        <v>240</v>
      </c>
      <c r="B475" s="12" t="s">
        <v>1382</v>
      </c>
      <c r="C475" s="12" t="s">
        <v>1383</v>
      </c>
      <c r="D475" s="12" t="s">
        <v>271</v>
      </c>
      <c r="E475" s="12">
        <v>745.43529000000001</v>
      </c>
      <c r="F475" s="12" t="s">
        <v>1384</v>
      </c>
      <c r="G475" s="12" t="s">
        <v>1385</v>
      </c>
      <c r="H475" s="12" t="s">
        <v>246</v>
      </c>
      <c r="I475" s="12" t="s">
        <v>247</v>
      </c>
      <c r="J475" s="12" t="s">
        <v>248</v>
      </c>
      <c r="K475" s="12">
        <v>330000</v>
      </c>
      <c r="N475" s="12">
        <v>745.43529000000001</v>
      </c>
      <c r="O475" s="12" t="s">
        <v>249</v>
      </c>
      <c r="P475" s="12" t="s">
        <v>250</v>
      </c>
      <c r="Q475" s="12" t="s">
        <v>1386</v>
      </c>
      <c r="R475" s="12">
        <v>37921.895654294938</v>
      </c>
      <c r="S475" s="12">
        <v>37921.895654294938</v>
      </c>
      <c r="T475" s="12">
        <v>28268.319439999999</v>
      </c>
      <c r="U475" s="12">
        <v>43.636673541855266</v>
      </c>
      <c r="V475" s="12">
        <v>43.636673541855266</v>
      </c>
      <c r="W475" s="12">
        <v>52.14</v>
      </c>
      <c r="X475" s="12">
        <v>52.14</v>
      </c>
      <c r="Y475" s="12" t="s">
        <v>256</v>
      </c>
      <c r="Z475" s="12" t="s">
        <v>257</v>
      </c>
      <c r="AA475" s="12" t="s">
        <v>258</v>
      </c>
      <c r="AB475" s="12">
        <v>200000</v>
      </c>
      <c r="AE475" s="12">
        <v>633.62</v>
      </c>
      <c r="AF475" s="12" t="s">
        <v>249</v>
      </c>
      <c r="AG475" s="12" t="s">
        <v>250</v>
      </c>
      <c r="AH475" s="12" t="s">
        <v>255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2">
        <v>0</v>
      </c>
    </row>
    <row r="476" spans="1:56" hidden="1" x14ac:dyDescent="0.25">
      <c r="A476" s="12" t="s">
        <v>240</v>
      </c>
      <c r="B476" s="12" t="s">
        <v>71</v>
      </c>
      <c r="C476" s="12" t="s">
        <v>72</v>
      </c>
      <c r="D476" s="12" t="s">
        <v>424</v>
      </c>
      <c r="E476" s="12">
        <v>181.84352999999999</v>
      </c>
      <c r="F476" s="12" t="s">
        <v>1387</v>
      </c>
      <c r="G476" s="12" t="s">
        <v>1388</v>
      </c>
      <c r="H476" s="12" t="s">
        <v>246</v>
      </c>
      <c r="I476" s="12" t="s">
        <v>247</v>
      </c>
      <c r="J476" s="12" t="s">
        <v>248</v>
      </c>
      <c r="K476" s="12">
        <v>330000</v>
      </c>
      <c r="N476" s="12">
        <v>181.84352999999999</v>
      </c>
      <c r="O476" s="12" t="s">
        <v>249</v>
      </c>
      <c r="P476" s="12" t="s">
        <v>250</v>
      </c>
      <c r="Q476" s="12" t="s">
        <v>1389</v>
      </c>
      <c r="R476" s="12">
        <v>149310.0467366084</v>
      </c>
      <c r="S476" s="12">
        <v>149310.0467366084</v>
      </c>
      <c r="T476" s="12">
        <v>27151.065879999998</v>
      </c>
      <c r="U476" s="12">
        <v>147.1414185682921</v>
      </c>
      <c r="V476" s="12">
        <v>147.1414185682921</v>
      </c>
      <c r="W476" s="12">
        <v>60.88</v>
      </c>
      <c r="X476" s="12">
        <v>60.88</v>
      </c>
      <c r="Y476" s="12" t="s">
        <v>252</v>
      </c>
      <c r="Z476" s="12" t="s">
        <v>253</v>
      </c>
      <c r="AA476" s="12" t="s">
        <v>254</v>
      </c>
      <c r="AB476" s="12">
        <v>130000</v>
      </c>
      <c r="AE476" s="12">
        <v>154.56700000000001</v>
      </c>
      <c r="AF476" s="12" t="s">
        <v>249</v>
      </c>
      <c r="AG476" s="12" t="s">
        <v>250</v>
      </c>
      <c r="AH476" s="12" t="s">
        <v>255</v>
      </c>
      <c r="AI476" s="12">
        <v>0</v>
      </c>
      <c r="AJ476" s="12">
        <v>0</v>
      </c>
      <c r="AK476" s="12">
        <v>0</v>
      </c>
      <c r="AL476" s="12">
        <v>0</v>
      </c>
      <c r="AM476" s="12">
        <v>0</v>
      </c>
      <c r="AN476" s="12">
        <v>0</v>
      </c>
      <c r="AO476" s="12" t="s">
        <v>256</v>
      </c>
      <c r="AP476" s="12" t="s">
        <v>257</v>
      </c>
      <c r="AQ476" s="12" t="s">
        <v>258</v>
      </c>
      <c r="AR476" s="12">
        <v>200000</v>
      </c>
      <c r="AU476" s="12">
        <v>23.18505</v>
      </c>
      <c r="AV476" s="12" t="s">
        <v>249</v>
      </c>
      <c r="AW476" s="12" t="s">
        <v>250</v>
      </c>
      <c r="AX476" s="12" t="s">
        <v>255</v>
      </c>
      <c r="AY476" s="12">
        <v>0</v>
      </c>
      <c r="AZ476" s="12">
        <v>0</v>
      </c>
      <c r="BA476" s="12">
        <v>0</v>
      </c>
      <c r="BB476" s="12">
        <v>0</v>
      </c>
      <c r="BC476" s="12">
        <v>0</v>
      </c>
      <c r="BD476" s="12">
        <v>0</v>
      </c>
    </row>
    <row r="477" spans="1:56" hidden="1" x14ac:dyDescent="0.25">
      <c r="A477" s="12" t="s">
        <v>240</v>
      </c>
      <c r="B477" s="12" t="s">
        <v>71</v>
      </c>
      <c r="C477" s="12" t="s">
        <v>72</v>
      </c>
      <c r="D477" s="12" t="s">
        <v>424</v>
      </c>
      <c r="E477" s="12">
        <v>259.77647000000002</v>
      </c>
      <c r="F477" s="12" t="s">
        <v>1387</v>
      </c>
      <c r="G477" s="12" t="s">
        <v>1388</v>
      </c>
      <c r="H477" s="12" t="s">
        <v>246</v>
      </c>
      <c r="I477" s="12" t="s">
        <v>247</v>
      </c>
      <c r="J477" s="12" t="s">
        <v>248</v>
      </c>
      <c r="K477" s="12">
        <v>330000</v>
      </c>
      <c r="N477" s="12">
        <v>259.77647000000002</v>
      </c>
      <c r="O477" s="12" t="s">
        <v>249</v>
      </c>
      <c r="P477" s="12" t="s">
        <v>250</v>
      </c>
      <c r="Q477" s="12" t="s">
        <v>1389</v>
      </c>
      <c r="R477" s="12">
        <v>149310.0467366084</v>
      </c>
      <c r="S477" s="12">
        <v>149310.0467366084</v>
      </c>
      <c r="T477" s="12">
        <v>38787.236960000002</v>
      </c>
      <c r="U477" s="12">
        <v>147.1414185682921</v>
      </c>
      <c r="V477" s="12">
        <v>147.1414185682921</v>
      </c>
      <c r="W477" s="12">
        <v>60.88</v>
      </c>
      <c r="X477" s="12">
        <v>60.88</v>
      </c>
      <c r="Y477" s="12" t="s">
        <v>256</v>
      </c>
      <c r="Z477" s="12" t="s">
        <v>257</v>
      </c>
      <c r="AA477" s="12" t="s">
        <v>258</v>
      </c>
      <c r="AB477" s="12">
        <v>200000</v>
      </c>
      <c r="AE477" s="12">
        <v>220.81</v>
      </c>
      <c r="AF477" s="12" t="s">
        <v>249</v>
      </c>
      <c r="AG477" s="12" t="s">
        <v>250</v>
      </c>
      <c r="AH477" s="12" t="s">
        <v>255</v>
      </c>
      <c r="AI477" s="12">
        <v>0</v>
      </c>
      <c r="AJ477" s="12">
        <v>0</v>
      </c>
      <c r="AK477" s="12">
        <v>0</v>
      </c>
      <c r="AL477" s="12">
        <v>0</v>
      </c>
      <c r="AM477" s="12">
        <v>0</v>
      </c>
      <c r="AN477" s="12">
        <v>0</v>
      </c>
    </row>
    <row r="478" spans="1:56" hidden="1" x14ac:dyDescent="0.25">
      <c r="A478" s="12" t="s">
        <v>240</v>
      </c>
      <c r="B478" s="12" t="s">
        <v>1390</v>
      </c>
      <c r="C478" s="12" t="s">
        <v>1391</v>
      </c>
      <c r="D478" s="12" t="s">
        <v>271</v>
      </c>
      <c r="E478" s="12">
        <v>1101.46235</v>
      </c>
      <c r="F478" s="12" t="s">
        <v>1392</v>
      </c>
      <c r="G478" s="12" t="s">
        <v>1393</v>
      </c>
      <c r="H478" s="12" t="s">
        <v>246</v>
      </c>
      <c r="I478" s="12" t="s">
        <v>247</v>
      </c>
      <c r="J478" s="12" t="s">
        <v>248</v>
      </c>
      <c r="K478" s="12">
        <v>330000</v>
      </c>
      <c r="N478" s="12">
        <v>1101.46235</v>
      </c>
      <c r="O478" s="12" t="s">
        <v>249</v>
      </c>
      <c r="P478" s="12" t="s">
        <v>250</v>
      </c>
      <c r="Q478" s="12" t="s">
        <v>1394</v>
      </c>
      <c r="R478" s="12">
        <v>65561.0723562317</v>
      </c>
      <c r="S478" s="12">
        <v>65561.0723562317</v>
      </c>
      <c r="T478" s="12">
        <v>72213.053020000007</v>
      </c>
      <c r="U478" s="12">
        <v>72.013921432559272</v>
      </c>
      <c r="V478" s="12">
        <v>72.013921432559272</v>
      </c>
      <c r="W478" s="12">
        <v>54.62</v>
      </c>
      <c r="X478" s="12">
        <v>54.62</v>
      </c>
      <c r="Y478" s="12" t="s">
        <v>252</v>
      </c>
      <c r="Z478" s="12" t="s">
        <v>253</v>
      </c>
      <c r="AA478" s="12" t="s">
        <v>254</v>
      </c>
      <c r="AB478" s="12">
        <v>130000</v>
      </c>
      <c r="AE478" s="12">
        <v>936.24300000000005</v>
      </c>
      <c r="AF478" s="12" t="s">
        <v>249</v>
      </c>
      <c r="AG478" s="12" t="s">
        <v>250</v>
      </c>
      <c r="AH478" s="12" t="s">
        <v>255</v>
      </c>
      <c r="AI478" s="12">
        <v>0</v>
      </c>
      <c r="AJ478" s="12">
        <v>0</v>
      </c>
      <c r="AK478" s="12">
        <v>0</v>
      </c>
      <c r="AL478" s="12">
        <v>0</v>
      </c>
      <c r="AM478" s="12">
        <v>0</v>
      </c>
      <c r="AN478" s="12">
        <v>0</v>
      </c>
      <c r="AO478" s="12" t="s">
        <v>256</v>
      </c>
      <c r="AP478" s="12" t="s">
        <v>257</v>
      </c>
      <c r="AQ478" s="12" t="s">
        <v>258</v>
      </c>
      <c r="AR478" s="12">
        <v>200000</v>
      </c>
      <c r="AU478" s="12">
        <v>140.43645000000001</v>
      </c>
      <c r="AV478" s="12" t="s">
        <v>249</v>
      </c>
      <c r="AW478" s="12" t="s">
        <v>250</v>
      </c>
      <c r="AX478" s="12" t="s">
        <v>255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</row>
    <row r="479" spans="1:56" hidden="1" x14ac:dyDescent="0.25">
      <c r="A479" s="12" t="s">
        <v>240</v>
      </c>
      <c r="B479" s="12" t="s">
        <v>1390</v>
      </c>
      <c r="C479" s="12" t="s">
        <v>1391</v>
      </c>
      <c r="D479" s="12" t="s">
        <v>271</v>
      </c>
      <c r="E479" s="12">
        <v>1573.51765</v>
      </c>
      <c r="F479" s="12" t="s">
        <v>1392</v>
      </c>
      <c r="G479" s="12" t="s">
        <v>1393</v>
      </c>
      <c r="H479" s="12" t="s">
        <v>246</v>
      </c>
      <c r="I479" s="12" t="s">
        <v>247</v>
      </c>
      <c r="J479" s="12" t="s">
        <v>248</v>
      </c>
      <c r="K479" s="12">
        <v>330000</v>
      </c>
      <c r="N479" s="12">
        <v>1573.51765</v>
      </c>
      <c r="O479" s="12" t="s">
        <v>249</v>
      </c>
      <c r="P479" s="12" t="s">
        <v>250</v>
      </c>
      <c r="Q479" s="12" t="s">
        <v>1394</v>
      </c>
      <c r="R479" s="12">
        <v>65561.0723562317</v>
      </c>
      <c r="S479" s="12">
        <v>65561.0723562317</v>
      </c>
      <c r="T479" s="12">
        <v>103161.50431</v>
      </c>
      <c r="U479" s="12">
        <v>72.013921432559272</v>
      </c>
      <c r="V479" s="12">
        <v>72.013921432559272</v>
      </c>
      <c r="W479" s="12">
        <v>54.62</v>
      </c>
      <c r="X479" s="12">
        <v>54.62</v>
      </c>
      <c r="Y479" s="12" t="s">
        <v>256</v>
      </c>
      <c r="Z479" s="12" t="s">
        <v>257</v>
      </c>
      <c r="AA479" s="12" t="s">
        <v>258</v>
      </c>
      <c r="AB479" s="12">
        <v>200000</v>
      </c>
      <c r="AE479" s="12">
        <v>1337.49</v>
      </c>
      <c r="AF479" s="12" t="s">
        <v>249</v>
      </c>
      <c r="AG479" s="12" t="s">
        <v>250</v>
      </c>
      <c r="AH479" s="12" t="s">
        <v>255</v>
      </c>
      <c r="AI479" s="12">
        <v>0</v>
      </c>
      <c r="AJ479" s="12">
        <v>0</v>
      </c>
      <c r="AK479" s="12">
        <v>0</v>
      </c>
      <c r="AL479" s="12">
        <v>0</v>
      </c>
      <c r="AM479" s="12">
        <v>0</v>
      </c>
      <c r="AN479" s="12">
        <v>0</v>
      </c>
    </row>
    <row r="480" spans="1:56" hidden="1" x14ac:dyDescent="0.25">
      <c r="A480" s="12" t="s">
        <v>240</v>
      </c>
      <c r="B480" s="12" t="s">
        <v>1395</v>
      </c>
      <c r="C480" s="12" t="s">
        <v>1396</v>
      </c>
      <c r="D480" s="12" t="s">
        <v>294</v>
      </c>
      <c r="E480" s="12">
        <v>23.865880000000001</v>
      </c>
      <c r="F480" s="12" t="s">
        <v>1397</v>
      </c>
      <c r="G480" s="12" t="s">
        <v>1398</v>
      </c>
      <c r="H480" s="12" t="s">
        <v>246</v>
      </c>
      <c r="I480" s="12" t="s">
        <v>247</v>
      </c>
      <c r="J480" s="12" t="s">
        <v>248</v>
      </c>
      <c r="K480" s="12">
        <v>330000</v>
      </c>
      <c r="N480" s="12">
        <v>23.865880000000001</v>
      </c>
      <c r="O480" s="12" t="s">
        <v>249</v>
      </c>
      <c r="P480" s="12" t="s">
        <v>250</v>
      </c>
      <c r="Q480" s="12" t="s">
        <v>1399</v>
      </c>
      <c r="R480" s="12">
        <v>158393.4166213829</v>
      </c>
      <c r="S480" s="12">
        <v>158393.4166213829</v>
      </c>
      <c r="T480" s="12">
        <v>3780.1986499999998</v>
      </c>
      <c r="U480" s="12">
        <v>174.97953642897451</v>
      </c>
      <c r="V480" s="12">
        <v>174.97953642897451</v>
      </c>
      <c r="W480" s="12">
        <v>54.31</v>
      </c>
      <c r="X480" s="12">
        <v>54.31</v>
      </c>
      <c r="Y480" s="12" t="s">
        <v>252</v>
      </c>
      <c r="Z480" s="12" t="s">
        <v>253</v>
      </c>
      <c r="AA480" s="12" t="s">
        <v>254</v>
      </c>
      <c r="AB480" s="12">
        <v>130000</v>
      </c>
      <c r="AE480" s="12">
        <v>20.286000000000001</v>
      </c>
      <c r="AF480" s="12" t="s">
        <v>249</v>
      </c>
      <c r="AG480" s="12" t="s">
        <v>250</v>
      </c>
      <c r="AH480" s="12" t="s">
        <v>255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2">
        <v>0</v>
      </c>
      <c r="AO480" s="12" t="s">
        <v>256</v>
      </c>
      <c r="AP480" s="12" t="s">
        <v>257</v>
      </c>
      <c r="AQ480" s="12" t="s">
        <v>258</v>
      </c>
      <c r="AR480" s="12">
        <v>200000</v>
      </c>
      <c r="AU480" s="12">
        <v>3.0428999999999999</v>
      </c>
      <c r="AV480" s="12" t="s">
        <v>249</v>
      </c>
      <c r="AW480" s="12" t="s">
        <v>250</v>
      </c>
      <c r="AX480" s="12" t="s">
        <v>255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</row>
    <row r="481" spans="1:56" hidden="1" x14ac:dyDescent="0.25">
      <c r="A481" s="12" t="s">
        <v>240</v>
      </c>
      <c r="B481" s="12" t="s">
        <v>1395</v>
      </c>
      <c r="C481" s="12" t="s">
        <v>1396</v>
      </c>
      <c r="D481" s="12" t="s">
        <v>294</v>
      </c>
      <c r="E481" s="12">
        <v>34.094119999999997</v>
      </c>
      <c r="F481" s="12" t="s">
        <v>1397</v>
      </c>
      <c r="G481" s="12" t="s">
        <v>1398</v>
      </c>
      <c r="H481" s="12" t="s">
        <v>246</v>
      </c>
      <c r="I481" s="12" t="s">
        <v>247</v>
      </c>
      <c r="J481" s="12" t="s">
        <v>248</v>
      </c>
      <c r="K481" s="12">
        <v>330000</v>
      </c>
      <c r="N481" s="12">
        <v>34.094119999999997</v>
      </c>
      <c r="O481" s="12" t="s">
        <v>249</v>
      </c>
      <c r="P481" s="12" t="s">
        <v>250</v>
      </c>
      <c r="Q481" s="12" t="s">
        <v>1399</v>
      </c>
      <c r="R481" s="12">
        <v>158393.4166213829</v>
      </c>
      <c r="S481" s="12">
        <v>158393.4166213829</v>
      </c>
      <c r="T481" s="12">
        <v>5400.2837799999998</v>
      </c>
      <c r="U481" s="12">
        <v>174.97953642897451</v>
      </c>
      <c r="V481" s="12">
        <v>174.97953642897451</v>
      </c>
      <c r="W481" s="12">
        <v>54.31</v>
      </c>
      <c r="X481" s="12">
        <v>54.31</v>
      </c>
      <c r="Y481" s="12" t="s">
        <v>256</v>
      </c>
      <c r="Z481" s="12" t="s">
        <v>257</v>
      </c>
      <c r="AA481" s="12" t="s">
        <v>258</v>
      </c>
      <c r="AB481" s="12">
        <v>200000</v>
      </c>
      <c r="AE481" s="12">
        <v>28.98</v>
      </c>
      <c r="AF481" s="12" t="s">
        <v>249</v>
      </c>
      <c r="AG481" s="12" t="s">
        <v>250</v>
      </c>
      <c r="AH481" s="12" t="s">
        <v>255</v>
      </c>
      <c r="AI481" s="12">
        <v>0</v>
      </c>
      <c r="AJ481" s="12">
        <v>0</v>
      </c>
      <c r="AK481" s="12">
        <v>0</v>
      </c>
      <c r="AL481" s="12">
        <v>0</v>
      </c>
      <c r="AM481" s="12">
        <v>0</v>
      </c>
      <c r="AN481" s="12">
        <v>0</v>
      </c>
    </row>
    <row r="482" spans="1:56" hidden="1" x14ac:dyDescent="0.25">
      <c r="A482" s="12" t="s">
        <v>240</v>
      </c>
      <c r="B482" s="12" t="s">
        <v>1400</v>
      </c>
      <c r="C482" s="12" t="s">
        <v>1401</v>
      </c>
      <c r="D482" s="12" t="s">
        <v>403</v>
      </c>
      <c r="E482" s="12">
        <v>348.32823999999999</v>
      </c>
      <c r="F482" s="12" t="s">
        <v>1402</v>
      </c>
      <c r="G482" s="12" t="s">
        <v>1403</v>
      </c>
      <c r="H482" s="12" t="s">
        <v>246</v>
      </c>
      <c r="I482" s="12" t="s">
        <v>247</v>
      </c>
      <c r="J482" s="12" t="s">
        <v>248</v>
      </c>
      <c r="K482" s="12">
        <v>330000</v>
      </c>
      <c r="N482" s="12">
        <v>348.32823999999999</v>
      </c>
      <c r="O482" s="12" t="s">
        <v>249</v>
      </c>
      <c r="P482" s="12" t="s">
        <v>250</v>
      </c>
      <c r="Q482" s="12" t="s">
        <v>1404</v>
      </c>
      <c r="R482" s="12">
        <v>123798.96473395469</v>
      </c>
      <c r="S482" s="12">
        <v>123798.96473395469</v>
      </c>
      <c r="T482" s="12">
        <v>43122.674919999998</v>
      </c>
      <c r="U482" s="12">
        <v>123.0229556792175</v>
      </c>
      <c r="V482" s="12">
        <v>123.0229556792175</v>
      </c>
      <c r="W482" s="12">
        <v>60.38</v>
      </c>
      <c r="X482" s="12">
        <v>60.38</v>
      </c>
      <c r="Y482" s="12" t="s">
        <v>252</v>
      </c>
      <c r="Z482" s="12" t="s">
        <v>253</v>
      </c>
      <c r="AA482" s="12" t="s">
        <v>254</v>
      </c>
      <c r="AB482" s="12">
        <v>130000</v>
      </c>
      <c r="AE482" s="12">
        <v>296.07900000000001</v>
      </c>
      <c r="AF482" s="12" t="s">
        <v>249</v>
      </c>
      <c r="AG482" s="12" t="s">
        <v>250</v>
      </c>
      <c r="AH482" s="12" t="s">
        <v>255</v>
      </c>
      <c r="AI482" s="12">
        <v>0</v>
      </c>
      <c r="AJ482" s="12">
        <v>0</v>
      </c>
      <c r="AK482" s="12">
        <v>0</v>
      </c>
      <c r="AL482" s="12">
        <v>0</v>
      </c>
      <c r="AM482" s="12">
        <v>0</v>
      </c>
      <c r="AN482" s="12">
        <v>0</v>
      </c>
      <c r="AO482" s="12" t="s">
        <v>256</v>
      </c>
      <c r="AP482" s="12" t="s">
        <v>257</v>
      </c>
      <c r="AQ482" s="12" t="s">
        <v>258</v>
      </c>
      <c r="AR482" s="12">
        <v>200000</v>
      </c>
      <c r="AU482" s="12">
        <v>44.411850000000001</v>
      </c>
      <c r="AV482" s="12" t="s">
        <v>249</v>
      </c>
      <c r="AW482" s="12" t="s">
        <v>250</v>
      </c>
      <c r="AX482" s="12" t="s">
        <v>255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</row>
    <row r="483" spans="1:56" hidden="1" x14ac:dyDescent="0.25">
      <c r="A483" s="12" t="s">
        <v>240</v>
      </c>
      <c r="B483" s="12" t="s">
        <v>1400</v>
      </c>
      <c r="C483" s="12" t="s">
        <v>1401</v>
      </c>
      <c r="D483" s="12" t="s">
        <v>403</v>
      </c>
      <c r="E483" s="12">
        <v>497.61176</v>
      </c>
      <c r="F483" s="12" t="s">
        <v>1402</v>
      </c>
      <c r="G483" s="12" t="s">
        <v>1403</v>
      </c>
      <c r="H483" s="12" t="s">
        <v>246</v>
      </c>
      <c r="I483" s="12" t="s">
        <v>247</v>
      </c>
      <c r="J483" s="12" t="s">
        <v>248</v>
      </c>
      <c r="K483" s="12">
        <v>330000</v>
      </c>
      <c r="N483" s="12">
        <v>497.61176</v>
      </c>
      <c r="O483" s="12" t="s">
        <v>249</v>
      </c>
      <c r="P483" s="12" t="s">
        <v>250</v>
      </c>
      <c r="Q483" s="12" t="s">
        <v>1404</v>
      </c>
      <c r="R483" s="12">
        <v>123798.96473395469</v>
      </c>
      <c r="S483" s="12">
        <v>123798.96473395469</v>
      </c>
      <c r="T483" s="12">
        <v>61603.821309999999</v>
      </c>
      <c r="U483" s="12">
        <v>123.0229556792175</v>
      </c>
      <c r="V483" s="12">
        <v>123.0229556792175</v>
      </c>
      <c r="W483" s="12">
        <v>60.38</v>
      </c>
      <c r="X483" s="12">
        <v>60.38</v>
      </c>
      <c r="Y483" s="12" t="s">
        <v>256</v>
      </c>
      <c r="Z483" s="12" t="s">
        <v>257</v>
      </c>
      <c r="AA483" s="12" t="s">
        <v>258</v>
      </c>
      <c r="AB483" s="12">
        <v>200000</v>
      </c>
      <c r="AE483" s="12">
        <v>422.97</v>
      </c>
      <c r="AF483" s="12" t="s">
        <v>249</v>
      </c>
      <c r="AG483" s="12" t="s">
        <v>250</v>
      </c>
      <c r="AH483" s="12" t="s">
        <v>255</v>
      </c>
      <c r="AI483" s="12">
        <v>0</v>
      </c>
      <c r="AJ483" s="12">
        <v>0</v>
      </c>
      <c r="AK483" s="12">
        <v>0</v>
      </c>
      <c r="AL483" s="12">
        <v>0</v>
      </c>
      <c r="AM483" s="12">
        <v>0</v>
      </c>
      <c r="AN483" s="12">
        <v>0</v>
      </c>
    </row>
    <row r="484" spans="1:56" hidden="1" x14ac:dyDescent="0.25">
      <c r="A484" s="12" t="s">
        <v>240</v>
      </c>
      <c r="B484" s="12" t="s">
        <v>1405</v>
      </c>
      <c r="C484" s="12" t="s">
        <v>1406</v>
      </c>
      <c r="D484" s="12" t="s">
        <v>338</v>
      </c>
      <c r="E484" s="12">
        <v>166.56294</v>
      </c>
      <c r="F484" s="12" t="s">
        <v>1407</v>
      </c>
      <c r="G484" s="12" t="s">
        <v>1408</v>
      </c>
      <c r="H484" s="12" t="s">
        <v>246</v>
      </c>
      <c r="I484" s="12" t="s">
        <v>247</v>
      </c>
      <c r="J484" s="12" t="s">
        <v>248</v>
      </c>
      <c r="K484" s="12">
        <v>330000</v>
      </c>
      <c r="N484" s="12">
        <v>166.56294</v>
      </c>
      <c r="O484" s="12" t="s">
        <v>249</v>
      </c>
      <c r="P484" s="12" t="s">
        <v>250</v>
      </c>
      <c r="Q484" s="12" t="s">
        <v>1409</v>
      </c>
      <c r="R484" s="12">
        <v>190482.82124859639</v>
      </c>
      <c r="S484" s="12">
        <v>190482.82124859639</v>
      </c>
      <c r="T484" s="12">
        <v>31727.378949999998</v>
      </c>
      <c r="U484" s="12">
        <v>192.68904335891321</v>
      </c>
      <c r="V484" s="12">
        <v>192.68904335891321</v>
      </c>
      <c r="W484" s="12">
        <v>59.31</v>
      </c>
      <c r="X484" s="12">
        <v>59.31</v>
      </c>
      <c r="Y484" s="12" t="s">
        <v>252</v>
      </c>
      <c r="Z484" s="12" t="s">
        <v>253</v>
      </c>
      <c r="AA484" s="12" t="s">
        <v>254</v>
      </c>
      <c r="AB484" s="12">
        <v>130000</v>
      </c>
      <c r="AE484" s="12">
        <v>141.57849999999999</v>
      </c>
      <c r="AF484" s="12" t="s">
        <v>249</v>
      </c>
      <c r="AG484" s="12" t="s">
        <v>250</v>
      </c>
      <c r="AH484" s="12" t="s">
        <v>255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2">
        <v>0</v>
      </c>
      <c r="AO484" s="12" t="s">
        <v>256</v>
      </c>
      <c r="AP484" s="12" t="s">
        <v>257</v>
      </c>
      <c r="AQ484" s="12" t="s">
        <v>258</v>
      </c>
      <c r="AR484" s="12">
        <v>200000</v>
      </c>
      <c r="AU484" s="12">
        <v>21.23678</v>
      </c>
      <c r="AV484" s="12" t="s">
        <v>249</v>
      </c>
      <c r="AW484" s="12" t="s">
        <v>250</v>
      </c>
      <c r="AX484" s="12" t="s">
        <v>255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</row>
    <row r="485" spans="1:56" hidden="1" x14ac:dyDescent="0.25">
      <c r="A485" s="12" t="s">
        <v>240</v>
      </c>
      <c r="B485" s="12" t="s">
        <v>1405</v>
      </c>
      <c r="C485" s="12" t="s">
        <v>1406</v>
      </c>
      <c r="D485" s="12" t="s">
        <v>338</v>
      </c>
      <c r="E485" s="12">
        <v>237.94705999999999</v>
      </c>
      <c r="F485" s="12" t="s">
        <v>1407</v>
      </c>
      <c r="G485" s="12" t="s">
        <v>1408</v>
      </c>
      <c r="H485" s="12" t="s">
        <v>246</v>
      </c>
      <c r="I485" s="12" t="s">
        <v>247</v>
      </c>
      <c r="J485" s="12" t="s">
        <v>248</v>
      </c>
      <c r="K485" s="12">
        <v>330000</v>
      </c>
      <c r="N485" s="12">
        <v>237.94705999999999</v>
      </c>
      <c r="O485" s="12" t="s">
        <v>249</v>
      </c>
      <c r="P485" s="12" t="s">
        <v>250</v>
      </c>
      <c r="Q485" s="12" t="s">
        <v>1409</v>
      </c>
      <c r="R485" s="12">
        <v>190482.82124859639</v>
      </c>
      <c r="S485" s="12">
        <v>190482.82124859639</v>
      </c>
      <c r="T485" s="12">
        <v>45324.827069999999</v>
      </c>
      <c r="U485" s="12">
        <v>192.68904335891321</v>
      </c>
      <c r="V485" s="12">
        <v>192.68904335891321</v>
      </c>
      <c r="W485" s="12">
        <v>59.31</v>
      </c>
      <c r="X485" s="12">
        <v>59.31</v>
      </c>
      <c r="Y485" s="12" t="s">
        <v>256</v>
      </c>
      <c r="Z485" s="12" t="s">
        <v>257</v>
      </c>
      <c r="AA485" s="12" t="s">
        <v>258</v>
      </c>
      <c r="AB485" s="12">
        <v>200000</v>
      </c>
      <c r="AE485" s="12">
        <v>202.255</v>
      </c>
      <c r="AF485" s="12" t="s">
        <v>249</v>
      </c>
      <c r="AG485" s="12" t="s">
        <v>250</v>
      </c>
      <c r="AH485" s="12" t="s">
        <v>255</v>
      </c>
      <c r="AI485" s="12">
        <v>0</v>
      </c>
      <c r="AJ485" s="12">
        <v>0</v>
      </c>
      <c r="AK485" s="12">
        <v>0</v>
      </c>
      <c r="AL485" s="12">
        <v>0</v>
      </c>
      <c r="AM485" s="12">
        <v>0</v>
      </c>
      <c r="AN485" s="12">
        <v>0</v>
      </c>
    </row>
    <row r="486" spans="1:56" hidden="1" x14ac:dyDescent="0.25">
      <c r="A486" s="12" t="s">
        <v>240</v>
      </c>
      <c r="B486" s="12" t="s">
        <v>1410</v>
      </c>
      <c r="C486" s="12" t="s">
        <v>1411</v>
      </c>
      <c r="D486" s="12" t="s">
        <v>372</v>
      </c>
      <c r="E486" s="12">
        <v>20.744710000000001</v>
      </c>
      <c r="F486" s="12" t="s">
        <v>1412</v>
      </c>
      <c r="G486" s="12" t="s">
        <v>1413</v>
      </c>
      <c r="H486" s="12" t="s">
        <v>246</v>
      </c>
      <c r="I486" s="12" t="s">
        <v>247</v>
      </c>
      <c r="J486" s="12" t="s">
        <v>248</v>
      </c>
      <c r="K486" s="12">
        <v>330000</v>
      </c>
      <c r="N486" s="12">
        <v>20.744710000000001</v>
      </c>
      <c r="O486" s="12" t="s">
        <v>249</v>
      </c>
      <c r="P486" s="12" t="s">
        <v>250</v>
      </c>
      <c r="Q486" s="12" t="s">
        <v>1414</v>
      </c>
      <c r="R486" s="12">
        <v>147129.52184927769</v>
      </c>
      <c r="S486" s="12">
        <v>147129.52184927769</v>
      </c>
      <c r="T486" s="12">
        <v>3052.1586600000001</v>
      </c>
      <c r="U486" s="12">
        <v>145.4604606877011</v>
      </c>
      <c r="V486" s="12">
        <v>145.4604606877011</v>
      </c>
      <c r="W486" s="12">
        <v>60.69</v>
      </c>
      <c r="X486" s="12">
        <v>60.69</v>
      </c>
      <c r="Y486" s="12" t="s">
        <v>252</v>
      </c>
      <c r="Z486" s="12" t="s">
        <v>253</v>
      </c>
      <c r="AA486" s="12" t="s">
        <v>254</v>
      </c>
      <c r="AB486" s="12">
        <v>130000</v>
      </c>
      <c r="AE486" s="12">
        <v>17.632999999999999</v>
      </c>
      <c r="AF486" s="12" t="s">
        <v>249</v>
      </c>
      <c r="AG486" s="12" t="s">
        <v>250</v>
      </c>
      <c r="AH486" s="12" t="s">
        <v>255</v>
      </c>
      <c r="AI486" s="12">
        <v>0</v>
      </c>
      <c r="AJ486" s="12">
        <v>0</v>
      </c>
      <c r="AK486" s="12">
        <v>0</v>
      </c>
      <c r="AL486" s="12">
        <v>0</v>
      </c>
      <c r="AM486" s="12">
        <v>0</v>
      </c>
      <c r="AN486" s="12">
        <v>0</v>
      </c>
      <c r="AO486" s="12" t="s">
        <v>256</v>
      </c>
      <c r="AP486" s="12" t="s">
        <v>257</v>
      </c>
      <c r="AQ486" s="12" t="s">
        <v>258</v>
      </c>
      <c r="AR486" s="12">
        <v>200000</v>
      </c>
      <c r="AU486" s="12">
        <v>2.6449500000000001</v>
      </c>
      <c r="AV486" s="12" t="s">
        <v>249</v>
      </c>
      <c r="AW486" s="12" t="s">
        <v>250</v>
      </c>
      <c r="AX486" s="12" t="s">
        <v>255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</row>
    <row r="487" spans="1:56" hidden="1" x14ac:dyDescent="0.25">
      <c r="A487" s="12" t="s">
        <v>240</v>
      </c>
      <c r="B487" s="12" t="s">
        <v>1410</v>
      </c>
      <c r="C487" s="12" t="s">
        <v>1411</v>
      </c>
      <c r="D487" s="12" t="s">
        <v>372</v>
      </c>
      <c r="E487" s="12">
        <v>29.635290000000001</v>
      </c>
      <c r="F487" s="12" t="s">
        <v>1412</v>
      </c>
      <c r="G487" s="12" t="s">
        <v>1413</v>
      </c>
      <c r="H487" s="12" t="s">
        <v>246</v>
      </c>
      <c r="I487" s="12" t="s">
        <v>247</v>
      </c>
      <c r="J487" s="12" t="s">
        <v>248</v>
      </c>
      <c r="K487" s="12">
        <v>330000</v>
      </c>
      <c r="N487" s="12">
        <v>29.635290000000001</v>
      </c>
      <c r="O487" s="12" t="s">
        <v>249</v>
      </c>
      <c r="P487" s="12" t="s">
        <v>250</v>
      </c>
      <c r="Q487" s="12" t="s">
        <v>1414</v>
      </c>
      <c r="R487" s="12">
        <v>147129.52184927769</v>
      </c>
      <c r="S487" s="12">
        <v>147129.52184927769</v>
      </c>
      <c r="T487" s="12">
        <v>4360.2266499999996</v>
      </c>
      <c r="U487" s="12">
        <v>145.4604606877011</v>
      </c>
      <c r="V487" s="12">
        <v>145.4604606877011</v>
      </c>
      <c r="W487" s="12">
        <v>60.69</v>
      </c>
      <c r="X487" s="12">
        <v>60.69</v>
      </c>
      <c r="Y487" s="12" t="s">
        <v>256</v>
      </c>
      <c r="Z487" s="12" t="s">
        <v>257</v>
      </c>
      <c r="AA487" s="12" t="s">
        <v>258</v>
      </c>
      <c r="AB487" s="12">
        <v>200000</v>
      </c>
      <c r="AE487" s="12">
        <v>25.19</v>
      </c>
      <c r="AF487" s="12" t="s">
        <v>249</v>
      </c>
      <c r="AG487" s="12" t="s">
        <v>250</v>
      </c>
      <c r="AH487" s="12" t="s">
        <v>255</v>
      </c>
      <c r="AI487" s="12">
        <v>0</v>
      </c>
      <c r="AJ487" s="12">
        <v>0</v>
      </c>
      <c r="AK487" s="12">
        <v>0</v>
      </c>
      <c r="AL487" s="12">
        <v>0</v>
      </c>
      <c r="AM487" s="12">
        <v>0</v>
      </c>
      <c r="AN487" s="12">
        <v>0</v>
      </c>
    </row>
    <row r="488" spans="1:56" hidden="1" x14ac:dyDescent="0.25">
      <c r="A488" s="12" t="s">
        <v>240</v>
      </c>
      <c r="B488" s="12" t="s">
        <v>1415</v>
      </c>
      <c r="C488" s="12" t="s">
        <v>1416</v>
      </c>
      <c r="D488" s="12" t="s">
        <v>322</v>
      </c>
      <c r="E488" s="12">
        <v>66.331180000000003</v>
      </c>
      <c r="F488" s="12" t="s">
        <v>1417</v>
      </c>
      <c r="G488" s="12" t="s">
        <v>1418</v>
      </c>
      <c r="H488" s="12" t="s">
        <v>246</v>
      </c>
      <c r="I488" s="12" t="s">
        <v>247</v>
      </c>
      <c r="J488" s="12" t="s">
        <v>248</v>
      </c>
      <c r="K488" s="12">
        <v>330000</v>
      </c>
      <c r="N488" s="12">
        <v>66.331180000000003</v>
      </c>
      <c r="O488" s="12" t="s">
        <v>249</v>
      </c>
      <c r="P488" s="12" t="s">
        <v>250</v>
      </c>
      <c r="Q488" s="12" t="s">
        <v>1419</v>
      </c>
      <c r="R488" s="12">
        <v>82162.975889953741</v>
      </c>
      <c r="S488" s="12">
        <v>82162.975889953741</v>
      </c>
      <c r="T488" s="12">
        <v>5449.9668499999998</v>
      </c>
      <c r="U488" s="12">
        <v>89.816731055492482</v>
      </c>
      <c r="V488" s="12">
        <v>89.816731055492482</v>
      </c>
      <c r="W488" s="12">
        <v>54.89</v>
      </c>
      <c r="X488" s="12">
        <v>54.89</v>
      </c>
      <c r="Y488" s="12" t="s">
        <v>252</v>
      </c>
      <c r="Z488" s="12" t="s">
        <v>253</v>
      </c>
      <c r="AA488" s="12" t="s">
        <v>254</v>
      </c>
      <c r="AB488" s="12">
        <v>130000</v>
      </c>
      <c r="AE488" s="12">
        <v>56.381500000000003</v>
      </c>
      <c r="AF488" s="12" t="s">
        <v>249</v>
      </c>
      <c r="AG488" s="12" t="s">
        <v>250</v>
      </c>
      <c r="AH488" s="12" t="s">
        <v>255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2">
        <v>0</v>
      </c>
      <c r="AO488" s="12" t="s">
        <v>256</v>
      </c>
      <c r="AP488" s="12" t="s">
        <v>257</v>
      </c>
      <c r="AQ488" s="12" t="s">
        <v>258</v>
      </c>
      <c r="AR488" s="12">
        <v>200000</v>
      </c>
      <c r="AU488" s="12">
        <v>8.4572299999999991</v>
      </c>
      <c r="AV488" s="12" t="s">
        <v>249</v>
      </c>
      <c r="AW488" s="12" t="s">
        <v>250</v>
      </c>
      <c r="AX488" s="12" t="s">
        <v>255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</row>
    <row r="489" spans="1:56" hidden="1" x14ac:dyDescent="0.25">
      <c r="A489" s="12" t="s">
        <v>240</v>
      </c>
      <c r="B489" s="12" t="s">
        <v>1415</v>
      </c>
      <c r="C489" s="12" t="s">
        <v>1416</v>
      </c>
      <c r="D489" s="12" t="s">
        <v>322</v>
      </c>
      <c r="E489" s="12">
        <v>94.75882</v>
      </c>
      <c r="F489" s="12" t="s">
        <v>1417</v>
      </c>
      <c r="G489" s="12" t="s">
        <v>1418</v>
      </c>
      <c r="H489" s="12" t="s">
        <v>246</v>
      </c>
      <c r="I489" s="12" t="s">
        <v>247</v>
      </c>
      <c r="J489" s="12" t="s">
        <v>248</v>
      </c>
      <c r="K489" s="12">
        <v>330000</v>
      </c>
      <c r="N489" s="12">
        <v>94.75882</v>
      </c>
      <c r="O489" s="12" t="s">
        <v>249</v>
      </c>
      <c r="P489" s="12" t="s">
        <v>250</v>
      </c>
      <c r="Q489" s="12" t="s">
        <v>1419</v>
      </c>
      <c r="R489" s="12">
        <v>82162.975889953741</v>
      </c>
      <c r="S489" s="12">
        <v>82162.975889953741</v>
      </c>
      <c r="T489" s="12">
        <v>7785.6669400000001</v>
      </c>
      <c r="U489" s="12">
        <v>89.816731055492482</v>
      </c>
      <c r="V489" s="12">
        <v>89.816731055492482</v>
      </c>
      <c r="W489" s="12">
        <v>54.89</v>
      </c>
      <c r="X489" s="12">
        <v>54.89</v>
      </c>
      <c r="Y489" s="12" t="s">
        <v>256</v>
      </c>
      <c r="Z489" s="12" t="s">
        <v>257</v>
      </c>
      <c r="AA489" s="12" t="s">
        <v>258</v>
      </c>
      <c r="AB489" s="12">
        <v>200000</v>
      </c>
      <c r="AE489" s="12">
        <v>80.545000000000002</v>
      </c>
      <c r="AF489" s="12" t="s">
        <v>249</v>
      </c>
      <c r="AG489" s="12" t="s">
        <v>250</v>
      </c>
      <c r="AH489" s="12" t="s">
        <v>255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2">
        <v>0</v>
      </c>
    </row>
    <row r="490" spans="1:56" hidden="1" x14ac:dyDescent="0.25">
      <c r="A490" s="12" t="s">
        <v>240</v>
      </c>
      <c r="B490" s="12" t="s">
        <v>1420</v>
      </c>
      <c r="C490" s="12" t="s">
        <v>1421</v>
      </c>
      <c r="D490" s="12" t="s">
        <v>332</v>
      </c>
      <c r="E490" s="12">
        <v>98.728819999999999</v>
      </c>
      <c r="F490" s="12" t="s">
        <v>1422</v>
      </c>
      <c r="G490" s="12" t="s">
        <v>1423</v>
      </c>
      <c r="H490" s="12" t="s">
        <v>246</v>
      </c>
      <c r="I490" s="12" t="s">
        <v>247</v>
      </c>
      <c r="J490" s="12" t="s">
        <v>248</v>
      </c>
      <c r="K490" s="12">
        <v>330000</v>
      </c>
      <c r="N490" s="12">
        <v>98.728819999999999</v>
      </c>
      <c r="O490" s="12" t="s">
        <v>249</v>
      </c>
      <c r="P490" s="12" t="s">
        <v>250</v>
      </c>
      <c r="Q490" s="12" t="s">
        <v>1424</v>
      </c>
      <c r="R490" s="12">
        <v>122958.1825910889</v>
      </c>
      <c r="S490" s="12">
        <v>122958.1825910889</v>
      </c>
      <c r="T490" s="12">
        <v>12139.51671</v>
      </c>
      <c r="U490" s="12">
        <v>140.59326095809109</v>
      </c>
      <c r="V490" s="12">
        <v>140.59326095809109</v>
      </c>
      <c r="W490" s="12">
        <v>52.47</v>
      </c>
      <c r="X490" s="12">
        <v>52.47</v>
      </c>
      <c r="Y490" s="12" t="s">
        <v>252</v>
      </c>
      <c r="Z490" s="12" t="s">
        <v>253</v>
      </c>
      <c r="AA490" s="12" t="s">
        <v>254</v>
      </c>
      <c r="AB490" s="12">
        <v>130000</v>
      </c>
      <c r="AE490" s="12">
        <v>83.919499999999999</v>
      </c>
      <c r="AF490" s="12" t="s">
        <v>249</v>
      </c>
      <c r="AG490" s="12" t="s">
        <v>250</v>
      </c>
      <c r="AH490" s="12" t="s">
        <v>255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2">
        <v>0</v>
      </c>
      <c r="AO490" s="12" t="s">
        <v>256</v>
      </c>
      <c r="AP490" s="12" t="s">
        <v>257</v>
      </c>
      <c r="AQ490" s="12" t="s">
        <v>258</v>
      </c>
      <c r="AR490" s="12">
        <v>200000</v>
      </c>
      <c r="AU490" s="12">
        <v>12.58793</v>
      </c>
      <c r="AV490" s="12" t="s">
        <v>249</v>
      </c>
      <c r="AW490" s="12" t="s">
        <v>250</v>
      </c>
      <c r="AX490" s="12" t="s">
        <v>255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</row>
    <row r="491" spans="1:56" hidden="1" x14ac:dyDescent="0.25">
      <c r="A491" s="12" t="s">
        <v>240</v>
      </c>
      <c r="B491" s="12" t="s">
        <v>1420</v>
      </c>
      <c r="C491" s="12" t="s">
        <v>1421</v>
      </c>
      <c r="D491" s="12" t="s">
        <v>332</v>
      </c>
      <c r="E491" s="12">
        <v>141.04118</v>
      </c>
      <c r="F491" s="12" t="s">
        <v>1422</v>
      </c>
      <c r="G491" s="12" t="s">
        <v>1423</v>
      </c>
      <c r="H491" s="12" t="s">
        <v>246</v>
      </c>
      <c r="I491" s="12" t="s">
        <v>247</v>
      </c>
      <c r="J491" s="12" t="s">
        <v>248</v>
      </c>
      <c r="K491" s="12">
        <v>330000</v>
      </c>
      <c r="N491" s="12">
        <v>141.04118</v>
      </c>
      <c r="O491" s="12" t="s">
        <v>249</v>
      </c>
      <c r="P491" s="12" t="s">
        <v>250</v>
      </c>
      <c r="Q491" s="12" t="s">
        <v>1424</v>
      </c>
      <c r="R491" s="12">
        <v>122958.1825910889</v>
      </c>
      <c r="S491" s="12">
        <v>122958.1825910889</v>
      </c>
      <c r="T491" s="12">
        <v>17342.166730000001</v>
      </c>
      <c r="U491" s="12">
        <v>140.59326095809109</v>
      </c>
      <c r="V491" s="12">
        <v>140.59326095809109</v>
      </c>
      <c r="W491" s="12">
        <v>52.47</v>
      </c>
      <c r="X491" s="12">
        <v>52.47</v>
      </c>
      <c r="Y491" s="12" t="s">
        <v>256</v>
      </c>
      <c r="Z491" s="12" t="s">
        <v>257</v>
      </c>
      <c r="AA491" s="12" t="s">
        <v>258</v>
      </c>
      <c r="AB491" s="12">
        <v>200000</v>
      </c>
      <c r="AE491" s="12">
        <v>119.88500000000001</v>
      </c>
      <c r="AF491" s="12" t="s">
        <v>249</v>
      </c>
      <c r="AG491" s="12" t="s">
        <v>250</v>
      </c>
      <c r="AH491" s="12" t="s">
        <v>255</v>
      </c>
      <c r="AI491" s="12">
        <v>0</v>
      </c>
      <c r="AJ491" s="12">
        <v>0</v>
      </c>
      <c r="AK491" s="12">
        <v>0</v>
      </c>
      <c r="AL491" s="12">
        <v>0</v>
      </c>
      <c r="AM491" s="12">
        <v>0</v>
      </c>
      <c r="AN491" s="12">
        <v>0</v>
      </c>
    </row>
    <row r="492" spans="1:56" hidden="1" x14ac:dyDescent="0.25">
      <c r="A492" s="12" t="s">
        <v>240</v>
      </c>
      <c r="B492" s="12" t="s">
        <v>1425</v>
      </c>
      <c r="C492" s="12" t="s">
        <v>1426</v>
      </c>
      <c r="D492" s="12" t="s">
        <v>294</v>
      </c>
      <c r="E492" s="12">
        <v>105.82765000000001</v>
      </c>
      <c r="F492" s="12" t="s">
        <v>1427</v>
      </c>
      <c r="G492" s="12" t="s">
        <v>1428</v>
      </c>
      <c r="H492" s="12" t="s">
        <v>246</v>
      </c>
      <c r="I492" s="12" t="s">
        <v>247</v>
      </c>
      <c r="J492" s="12" t="s">
        <v>248</v>
      </c>
      <c r="K492" s="12">
        <v>330000</v>
      </c>
      <c r="N492" s="12">
        <v>105.82765000000001</v>
      </c>
      <c r="O492" s="12" t="s">
        <v>249</v>
      </c>
      <c r="P492" s="12" t="s">
        <v>250</v>
      </c>
      <c r="Q492" s="12" t="s">
        <v>1429</v>
      </c>
      <c r="R492" s="12">
        <v>189649.10960933511</v>
      </c>
      <c r="S492" s="12">
        <v>189649.10960933511</v>
      </c>
      <c r="T492" s="12">
        <v>20070.119040000001</v>
      </c>
      <c r="U492" s="12">
        <v>195.60947160922021</v>
      </c>
      <c r="V492" s="12">
        <v>195.60947160922021</v>
      </c>
      <c r="W492" s="12">
        <v>58.17</v>
      </c>
      <c r="X492" s="12">
        <v>58.17</v>
      </c>
      <c r="Y492" s="12" t="s">
        <v>252</v>
      </c>
      <c r="Z492" s="12" t="s">
        <v>253</v>
      </c>
      <c r="AA492" s="12" t="s">
        <v>254</v>
      </c>
      <c r="AB492" s="12">
        <v>130000</v>
      </c>
      <c r="AE492" s="12">
        <v>89.953500000000005</v>
      </c>
      <c r="AF492" s="12" t="s">
        <v>249</v>
      </c>
      <c r="AG492" s="12" t="s">
        <v>250</v>
      </c>
      <c r="AH492" s="12" t="s">
        <v>255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2">
        <v>0</v>
      </c>
      <c r="AO492" s="12" t="s">
        <v>256</v>
      </c>
      <c r="AP492" s="12" t="s">
        <v>257</v>
      </c>
      <c r="AQ492" s="12" t="s">
        <v>258</v>
      </c>
      <c r="AR492" s="12">
        <v>200000</v>
      </c>
      <c r="AU492" s="12">
        <v>13.493029999999999</v>
      </c>
      <c r="AV492" s="12" t="s">
        <v>249</v>
      </c>
      <c r="AW492" s="12" t="s">
        <v>250</v>
      </c>
      <c r="AX492" s="12" t="s">
        <v>255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</row>
    <row r="493" spans="1:56" hidden="1" x14ac:dyDescent="0.25">
      <c r="A493" s="12" t="s">
        <v>240</v>
      </c>
      <c r="B493" s="12" t="s">
        <v>1425</v>
      </c>
      <c r="C493" s="12" t="s">
        <v>1426</v>
      </c>
      <c r="D493" s="12" t="s">
        <v>294</v>
      </c>
      <c r="E493" s="12">
        <v>151.18235000000001</v>
      </c>
      <c r="F493" s="12" t="s">
        <v>1427</v>
      </c>
      <c r="G493" s="12" t="s">
        <v>1428</v>
      </c>
      <c r="H493" s="12" t="s">
        <v>246</v>
      </c>
      <c r="I493" s="12" t="s">
        <v>247</v>
      </c>
      <c r="J493" s="12" t="s">
        <v>248</v>
      </c>
      <c r="K493" s="12">
        <v>330000</v>
      </c>
      <c r="N493" s="12">
        <v>151.18235000000001</v>
      </c>
      <c r="O493" s="12" t="s">
        <v>249</v>
      </c>
      <c r="P493" s="12" t="s">
        <v>250</v>
      </c>
      <c r="Q493" s="12" t="s">
        <v>1429</v>
      </c>
      <c r="R493" s="12">
        <v>189649.10960933511</v>
      </c>
      <c r="S493" s="12">
        <v>189649.10960933511</v>
      </c>
      <c r="T493" s="12">
        <v>28671.598620000001</v>
      </c>
      <c r="U493" s="12">
        <v>195.60947160922021</v>
      </c>
      <c r="V493" s="12">
        <v>195.60947160922021</v>
      </c>
      <c r="W493" s="12">
        <v>58.17</v>
      </c>
      <c r="X493" s="12">
        <v>58.17</v>
      </c>
      <c r="Y493" s="12" t="s">
        <v>256</v>
      </c>
      <c r="Z493" s="12" t="s">
        <v>257</v>
      </c>
      <c r="AA493" s="12" t="s">
        <v>258</v>
      </c>
      <c r="AB493" s="12">
        <v>200000</v>
      </c>
      <c r="AE493" s="12">
        <v>128.505</v>
      </c>
      <c r="AF493" s="12" t="s">
        <v>249</v>
      </c>
      <c r="AG493" s="12" t="s">
        <v>250</v>
      </c>
      <c r="AH493" s="12" t="s">
        <v>255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2">
        <v>0</v>
      </c>
    </row>
    <row r="494" spans="1:56" hidden="1" x14ac:dyDescent="0.25">
      <c r="A494" s="12" t="s">
        <v>240</v>
      </c>
      <c r="B494" s="12" t="s">
        <v>1430</v>
      </c>
      <c r="C494" s="12" t="s">
        <v>1431</v>
      </c>
      <c r="D494" s="12" t="s">
        <v>332</v>
      </c>
      <c r="E494" s="12">
        <v>63.778239999999997</v>
      </c>
      <c r="F494" s="12" t="s">
        <v>1432</v>
      </c>
      <c r="G494" s="12" t="s">
        <v>1433</v>
      </c>
      <c r="H494" s="12" t="s">
        <v>246</v>
      </c>
      <c r="I494" s="12" t="s">
        <v>247</v>
      </c>
      <c r="J494" s="12" t="s">
        <v>248</v>
      </c>
      <c r="K494" s="12">
        <v>330000</v>
      </c>
      <c r="N494" s="12">
        <v>63.778239999999997</v>
      </c>
      <c r="O494" s="12" t="s">
        <v>249</v>
      </c>
      <c r="P494" s="12" t="s">
        <v>250</v>
      </c>
      <c r="Q494" s="12" t="s">
        <v>1434</v>
      </c>
      <c r="R494" s="12">
        <v>115453.7440321052</v>
      </c>
      <c r="S494" s="12">
        <v>115453.7440321052</v>
      </c>
      <c r="T494" s="12">
        <v>7363.4360500000003</v>
      </c>
      <c r="U494" s="12">
        <v>132.46567695877059</v>
      </c>
      <c r="V494" s="12">
        <v>132.46567695877059</v>
      </c>
      <c r="W494" s="12">
        <v>52.29</v>
      </c>
      <c r="X494" s="12">
        <v>52.29</v>
      </c>
      <c r="Y494" s="12" t="s">
        <v>252</v>
      </c>
      <c r="Z494" s="12" t="s">
        <v>253</v>
      </c>
      <c r="AA494" s="12" t="s">
        <v>254</v>
      </c>
      <c r="AB494" s="12">
        <v>130000</v>
      </c>
      <c r="AE494" s="12">
        <v>54.211500000000001</v>
      </c>
      <c r="AF494" s="12" t="s">
        <v>249</v>
      </c>
      <c r="AG494" s="12" t="s">
        <v>250</v>
      </c>
      <c r="AH494" s="12" t="s">
        <v>255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2">
        <v>0</v>
      </c>
      <c r="AO494" s="12" t="s">
        <v>256</v>
      </c>
      <c r="AP494" s="12" t="s">
        <v>257</v>
      </c>
      <c r="AQ494" s="12" t="s">
        <v>258</v>
      </c>
      <c r="AR494" s="12">
        <v>200000</v>
      </c>
      <c r="AU494" s="12">
        <v>8.1317299999999992</v>
      </c>
      <c r="AV494" s="12" t="s">
        <v>249</v>
      </c>
      <c r="AW494" s="12" t="s">
        <v>250</v>
      </c>
      <c r="AX494" s="12" t="s">
        <v>255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</row>
    <row r="495" spans="1:56" hidden="1" x14ac:dyDescent="0.25">
      <c r="A495" s="12" t="s">
        <v>240</v>
      </c>
      <c r="B495" s="12" t="s">
        <v>1430</v>
      </c>
      <c r="C495" s="12" t="s">
        <v>1431</v>
      </c>
      <c r="D495" s="12" t="s">
        <v>332</v>
      </c>
      <c r="E495" s="12">
        <v>91.111760000000004</v>
      </c>
      <c r="F495" s="12" t="s">
        <v>1432</v>
      </c>
      <c r="G495" s="12" t="s">
        <v>1433</v>
      </c>
      <c r="H495" s="12" t="s">
        <v>246</v>
      </c>
      <c r="I495" s="12" t="s">
        <v>247</v>
      </c>
      <c r="J495" s="12" t="s">
        <v>248</v>
      </c>
      <c r="K495" s="12">
        <v>330000</v>
      </c>
      <c r="N495" s="12">
        <v>91.111760000000004</v>
      </c>
      <c r="O495" s="12" t="s">
        <v>249</v>
      </c>
      <c r="P495" s="12" t="s">
        <v>250</v>
      </c>
      <c r="Q495" s="12" t="s">
        <v>1434</v>
      </c>
      <c r="R495" s="12">
        <v>115453.7440321052</v>
      </c>
      <c r="S495" s="12">
        <v>115453.7440321052</v>
      </c>
      <c r="T495" s="12">
        <v>10519.19436</v>
      </c>
      <c r="U495" s="12">
        <v>132.46567695877059</v>
      </c>
      <c r="V495" s="12">
        <v>132.46567695877059</v>
      </c>
      <c r="W495" s="12">
        <v>52.29</v>
      </c>
      <c r="X495" s="12">
        <v>52.29</v>
      </c>
      <c r="Y495" s="12" t="s">
        <v>256</v>
      </c>
      <c r="Z495" s="12" t="s">
        <v>257</v>
      </c>
      <c r="AA495" s="12" t="s">
        <v>258</v>
      </c>
      <c r="AB495" s="12">
        <v>200000</v>
      </c>
      <c r="AE495" s="12">
        <v>77.444999999999993</v>
      </c>
      <c r="AF495" s="12" t="s">
        <v>249</v>
      </c>
      <c r="AG495" s="12" t="s">
        <v>250</v>
      </c>
      <c r="AH495" s="12" t="s">
        <v>255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2">
        <v>0</v>
      </c>
    </row>
    <row r="496" spans="1:56" hidden="1" x14ac:dyDescent="0.25">
      <c r="A496" s="12" t="s">
        <v>240</v>
      </c>
      <c r="B496" s="12" t="s">
        <v>1435</v>
      </c>
      <c r="C496" s="12" t="s">
        <v>1436</v>
      </c>
      <c r="D496" s="12" t="s">
        <v>322</v>
      </c>
      <c r="E496" s="12">
        <v>172.05176</v>
      </c>
      <c r="F496" s="12" t="s">
        <v>1437</v>
      </c>
      <c r="G496" s="12" t="s">
        <v>1438</v>
      </c>
      <c r="H496" s="12" t="s">
        <v>246</v>
      </c>
      <c r="I496" s="12" t="s">
        <v>247</v>
      </c>
      <c r="J496" s="12" t="s">
        <v>248</v>
      </c>
      <c r="K496" s="12">
        <v>330000</v>
      </c>
      <c r="N496" s="12">
        <v>172.05176</v>
      </c>
      <c r="O496" s="12" t="s">
        <v>249</v>
      </c>
      <c r="P496" s="12" t="s">
        <v>250</v>
      </c>
      <c r="Q496" s="12" t="s">
        <v>1439</v>
      </c>
      <c r="R496" s="12">
        <v>79316.482017320974</v>
      </c>
      <c r="S496" s="12">
        <v>79316.482017320974</v>
      </c>
      <c r="T496" s="12">
        <v>13646.5407</v>
      </c>
      <c r="U496" s="12">
        <v>87.654616463939774</v>
      </c>
      <c r="V496" s="12">
        <v>87.654616463939774</v>
      </c>
      <c r="W496" s="12">
        <v>54.29</v>
      </c>
      <c r="X496" s="12">
        <v>54.29</v>
      </c>
      <c r="Y496" s="12" t="s">
        <v>252</v>
      </c>
      <c r="Z496" s="12" t="s">
        <v>253</v>
      </c>
      <c r="AA496" s="12" t="s">
        <v>254</v>
      </c>
      <c r="AB496" s="12">
        <v>130000</v>
      </c>
      <c r="AE496" s="12">
        <v>146.244</v>
      </c>
      <c r="AF496" s="12" t="s">
        <v>249</v>
      </c>
      <c r="AG496" s="12" t="s">
        <v>250</v>
      </c>
      <c r="AH496" s="12" t="s">
        <v>255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 t="s">
        <v>256</v>
      </c>
      <c r="AP496" s="12" t="s">
        <v>257</v>
      </c>
      <c r="AQ496" s="12" t="s">
        <v>258</v>
      </c>
      <c r="AR496" s="12">
        <v>200000</v>
      </c>
      <c r="AU496" s="12">
        <v>21.936599999999999</v>
      </c>
      <c r="AV496" s="12" t="s">
        <v>249</v>
      </c>
      <c r="AW496" s="12" t="s">
        <v>250</v>
      </c>
      <c r="AX496" s="12" t="s">
        <v>255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</row>
    <row r="497" spans="1:56" hidden="1" x14ac:dyDescent="0.25">
      <c r="A497" s="12" t="s">
        <v>240</v>
      </c>
      <c r="B497" s="12" t="s">
        <v>1435</v>
      </c>
      <c r="C497" s="12" t="s">
        <v>1436</v>
      </c>
      <c r="D497" s="12" t="s">
        <v>322</v>
      </c>
      <c r="E497" s="12">
        <v>245.78824</v>
      </c>
      <c r="F497" s="12" t="s">
        <v>1437</v>
      </c>
      <c r="G497" s="12" t="s">
        <v>1438</v>
      </c>
      <c r="H497" s="12" t="s">
        <v>246</v>
      </c>
      <c r="I497" s="12" t="s">
        <v>247</v>
      </c>
      <c r="J497" s="12" t="s">
        <v>248</v>
      </c>
      <c r="K497" s="12">
        <v>330000</v>
      </c>
      <c r="N497" s="12">
        <v>245.78824</v>
      </c>
      <c r="O497" s="12" t="s">
        <v>249</v>
      </c>
      <c r="P497" s="12" t="s">
        <v>250</v>
      </c>
      <c r="Q497" s="12" t="s">
        <v>1439</v>
      </c>
      <c r="R497" s="12">
        <v>79316.482017320974</v>
      </c>
      <c r="S497" s="12">
        <v>79316.482017320974</v>
      </c>
      <c r="T497" s="12">
        <v>19495.058150000001</v>
      </c>
      <c r="U497" s="12">
        <v>87.654616463939774</v>
      </c>
      <c r="V497" s="12">
        <v>87.654616463939774</v>
      </c>
      <c r="W497" s="12">
        <v>54.29</v>
      </c>
      <c r="X497" s="12">
        <v>54.29</v>
      </c>
      <c r="Y497" s="12" t="s">
        <v>256</v>
      </c>
      <c r="Z497" s="12" t="s">
        <v>257</v>
      </c>
      <c r="AA497" s="12" t="s">
        <v>258</v>
      </c>
      <c r="AB497" s="12">
        <v>200000</v>
      </c>
      <c r="AE497" s="12">
        <v>208.92</v>
      </c>
      <c r="AF497" s="12" t="s">
        <v>249</v>
      </c>
      <c r="AG497" s="12" t="s">
        <v>250</v>
      </c>
      <c r="AH497" s="12" t="s">
        <v>255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2">
        <v>0</v>
      </c>
    </row>
    <row r="498" spans="1:56" hidden="1" x14ac:dyDescent="0.25">
      <c r="A498" s="12" t="s">
        <v>240</v>
      </c>
      <c r="B498" s="12" t="s">
        <v>1440</v>
      </c>
      <c r="C498" s="12" t="s">
        <v>1441</v>
      </c>
      <c r="D498" s="12" t="s">
        <v>372</v>
      </c>
      <c r="E498" s="12">
        <v>50.371180000000003</v>
      </c>
      <c r="F498" s="12" t="s">
        <v>1442</v>
      </c>
      <c r="G498" s="12" t="s">
        <v>1443</v>
      </c>
      <c r="H498" s="12" t="s">
        <v>246</v>
      </c>
      <c r="I498" s="12" t="s">
        <v>247</v>
      </c>
      <c r="J498" s="12" t="s">
        <v>248</v>
      </c>
      <c r="K498" s="12">
        <v>330000</v>
      </c>
      <c r="N498" s="12">
        <v>50.371180000000003</v>
      </c>
      <c r="O498" s="12" t="s">
        <v>249</v>
      </c>
      <c r="P498" s="12" t="s">
        <v>250</v>
      </c>
      <c r="Q498" s="12" t="s">
        <v>1444</v>
      </c>
      <c r="R498" s="12">
        <v>112391.4827679865</v>
      </c>
      <c r="S498" s="12">
        <v>112391.4827679865</v>
      </c>
      <c r="T498" s="12">
        <v>5661.2912100000003</v>
      </c>
      <c r="U498" s="12">
        <v>123.97104963744449</v>
      </c>
      <c r="V498" s="12">
        <v>123.97104963744449</v>
      </c>
      <c r="W498" s="12">
        <v>54.4</v>
      </c>
      <c r="X498" s="12">
        <v>54.4</v>
      </c>
      <c r="Y498" s="12" t="s">
        <v>252</v>
      </c>
      <c r="Z498" s="12" t="s">
        <v>253</v>
      </c>
      <c r="AA498" s="12" t="s">
        <v>254</v>
      </c>
      <c r="AB498" s="12">
        <v>130000</v>
      </c>
      <c r="AE498" s="12">
        <v>42.8155</v>
      </c>
      <c r="AF498" s="12" t="s">
        <v>249</v>
      </c>
      <c r="AG498" s="12" t="s">
        <v>250</v>
      </c>
      <c r="AH498" s="12" t="s">
        <v>255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2">
        <v>0</v>
      </c>
      <c r="AO498" s="12" t="s">
        <v>256</v>
      </c>
      <c r="AP498" s="12" t="s">
        <v>257</v>
      </c>
      <c r="AQ498" s="12" t="s">
        <v>258</v>
      </c>
      <c r="AR498" s="12">
        <v>200000</v>
      </c>
      <c r="AU498" s="12">
        <v>6.4223299999999997</v>
      </c>
      <c r="AV498" s="12" t="s">
        <v>249</v>
      </c>
      <c r="AW498" s="12" t="s">
        <v>250</v>
      </c>
      <c r="AX498" s="12" t="s">
        <v>255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</row>
    <row r="499" spans="1:56" hidden="1" x14ac:dyDescent="0.25">
      <c r="A499" s="12" t="s">
        <v>240</v>
      </c>
      <c r="B499" s="12" t="s">
        <v>1440</v>
      </c>
      <c r="C499" s="12" t="s">
        <v>1441</v>
      </c>
      <c r="D499" s="12" t="s">
        <v>372</v>
      </c>
      <c r="E499" s="12">
        <v>71.958820000000003</v>
      </c>
      <c r="F499" s="12" t="s">
        <v>1442</v>
      </c>
      <c r="G499" s="12" t="s">
        <v>1443</v>
      </c>
      <c r="H499" s="12" t="s">
        <v>246</v>
      </c>
      <c r="I499" s="12" t="s">
        <v>247</v>
      </c>
      <c r="J499" s="12" t="s">
        <v>248</v>
      </c>
      <c r="K499" s="12">
        <v>330000</v>
      </c>
      <c r="N499" s="12">
        <v>71.958820000000003</v>
      </c>
      <c r="O499" s="12" t="s">
        <v>249</v>
      </c>
      <c r="P499" s="12" t="s">
        <v>250</v>
      </c>
      <c r="Q499" s="12" t="s">
        <v>1444</v>
      </c>
      <c r="R499" s="12">
        <v>112391.4827679865</v>
      </c>
      <c r="S499" s="12">
        <v>112391.4827679865</v>
      </c>
      <c r="T499" s="12">
        <v>8087.5588799999996</v>
      </c>
      <c r="U499" s="12">
        <v>123.97104963744449</v>
      </c>
      <c r="V499" s="12">
        <v>123.97104963744449</v>
      </c>
      <c r="W499" s="12">
        <v>54.4</v>
      </c>
      <c r="X499" s="12">
        <v>54.4</v>
      </c>
      <c r="Y499" s="12" t="s">
        <v>256</v>
      </c>
      <c r="Z499" s="12" t="s">
        <v>257</v>
      </c>
      <c r="AA499" s="12" t="s">
        <v>258</v>
      </c>
      <c r="AB499" s="12">
        <v>200000</v>
      </c>
      <c r="AE499" s="12">
        <v>61.164999999999999</v>
      </c>
      <c r="AF499" s="12" t="s">
        <v>249</v>
      </c>
      <c r="AG499" s="12" t="s">
        <v>250</v>
      </c>
      <c r="AH499" s="12" t="s">
        <v>255</v>
      </c>
      <c r="AI499" s="12">
        <v>0</v>
      </c>
      <c r="AJ499" s="12">
        <v>0</v>
      </c>
      <c r="AK499" s="12">
        <v>0</v>
      </c>
      <c r="AL499" s="12">
        <v>0</v>
      </c>
      <c r="AM499" s="12">
        <v>0</v>
      </c>
      <c r="AN499" s="12">
        <v>0</v>
      </c>
    </row>
    <row r="500" spans="1:56" hidden="1" x14ac:dyDescent="0.25">
      <c r="A500" s="12" t="s">
        <v>240</v>
      </c>
      <c r="B500" s="12" t="s">
        <v>1445</v>
      </c>
      <c r="C500" s="12" t="s">
        <v>1446</v>
      </c>
      <c r="D500" s="12" t="s">
        <v>392</v>
      </c>
      <c r="E500" s="12">
        <v>186.66529</v>
      </c>
      <c r="F500" s="12" t="s">
        <v>1447</v>
      </c>
      <c r="G500" s="12" t="s">
        <v>1448</v>
      </c>
      <c r="H500" s="12" t="s">
        <v>246</v>
      </c>
      <c r="I500" s="12" t="s">
        <v>247</v>
      </c>
      <c r="J500" s="12" t="s">
        <v>248</v>
      </c>
      <c r="K500" s="12">
        <v>330000</v>
      </c>
      <c r="N500" s="12">
        <v>186.66529</v>
      </c>
      <c r="O500" s="12" t="s">
        <v>249</v>
      </c>
      <c r="P500" s="12" t="s">
        <v>250</v>
      </c>
      <c r="Q500" s="12" t="s">
        <v>1449</v>
      </c>
      <c r="R500" s="12">
        <v>74623.961175712917</v>
      </c>
      <c r="S500" s="12">
        <v>74623.961175712917</v>
      </c>
      <c r="T500" s="12">
        <v>13929.703659999999</v>
      </c>
      <c r="U500" s="12">
        <v>74.211571734635584</v>
      </c>
      <c r="V500" s="12">
        <v>74.211571734635584</v>
      </c>
      <c r="W500" s="12">
        <v>60.33</v>
      </c>
      <c r="X500" s="12">
        <v>60.33</v>
      </c>
      <c r="Y500" s="12" t="s">
        <v>252</v>
      </c>
      <c r="Z500" s="12" t="s">
        <v>253</v>
      </c>
      <c r="AA500" s="12" t="s">
        <v>254</v>
      </c>
      <c r="AB500" s="12">
        <v>130000</v>
      </c>
      <c r="AE500" s="12">
        <v>158.66550000000001</v>
      </c>
      <c r="AF500" s="12" t="s">
        <v>249</v>
      </c>
      <c r="AG500" s="12" t="s">
        <v>250</v>
      </c>
      <c r="AH500" s="12" t="s">
        <v>255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2">
        <v>0</v>
      </c>
      <c r="AO500" s="12" t="s">
        <v>256</v>
      </c>
      <c r="AP500" s="12" t="s">
        <v>257</v>
      </c>
      <c r="AQ500" s="12" t="s">
        <v>258</v>
      </c>
      <c r="AR500" s="12">
        <v>200000</v>
      </c>
      <c r="AU500" s="12">
        <v>23.79983</v>
      </c>
      <c r="AV500" s="12" t="s">
        <v>249</v>
      </c>
      <c r="AW500" s="12" t="s">
        <v>250</v>
      </c>
      <c r="AX500" s="12" t="s">
        <v>255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</row>
    <row r="501" spans="1:56" hidden="1" x14ac:dyDescent="0.25">
      <c r="A501" s="12" t="s">
        <v>240</v>
      </c>
      <c r="B501" s="12" t="s">
        <v>1445</v>
      </c>
      <c r="C501" s="12" t="s">
        <v>1446</v>
      </c>
      <c r="D501" s="12" t="s">
        <v>392</v>
      </c>
      <c r="E501" s="12">
        <v>266.66471000000001</v>
      </c>
      <c r="F501" s="12" t="s">
        <v>1447</v>
      </c>
      <c r="G501" s="12" t="s">
        <v>1448</v>
      </c>
      <c r="H501" s="12" t="s">
        <v>246</v>
      </c>
      <c r="I501" s="12" t="s">
        <v>247</v>
      </c>
      <c r="J501" s="12" t="s">
        <v>248</v>
      </c>
      <c r="K501" s="12">
        <v>330000</v>
      </c>
      <c r="N501" s="12">
        <v>266.66471000000001</v>
      </c>
      <c r="O501" s="12" t="s">
        <v>249</v>
      </c>
      <c r="P501" s="12" t="s">
        <v>250</v>
      </c>
      <c r="Q501" s="12" t="s">
        <v>1449</v>
      </c>
      <c r="R501" s="12">
        <v>74623.961175712917</v>
      </c>
      <c r="S501" s="12">
        <v>74623.961175712917</v>
      </c>
      <c r="T501" s="12">
        <v>19899.576659999999</v>
      </c>
      <c r="U501" s="12">
        <v>74.211571734635584</v>
      </c>
      <c r="V501" s="12">
        <v>74.211571734635584</v>
      </c>
      <c r="W501" s="12">
        <v>60.33</v>
      </c>
      <c r="X501" s="12">
        <v>60.33</v>
      </c>
      <c r="Y501" s="12" t="s">
        <v>256</v>
      </c>
      <c r="Z501" s="12" t="s">
        <v>257</v>
      </c>
      <c r="AA501" s="12" t="s">
        <v>258</v>
      </c>
      <c r="AB501" s="12">
        <v>200000</v>
      </c>
      <c r="AE501" s="12">
        <v>226.66499999999999</v>
      </c>
      <c r="AF501" s="12" t="s">
        <v>249</v>
      </c>
      <c r="AG501" s="12" t="s">
        <v>250</v>
      </c>
      <c r="AH501" s="12" t="s">
        <v>255</v>
      </c>
      <c r="AI501" s="12">
        <v>0</v>
      </c>
      <c r="AJ501" s="12">
        <v>0</v>
      </c>
      <c r="AK501" s="12">
        <v>0</v>
      </c>
      <c r="AL501" s="12">
        <v>0</v>
      </c>
      <c r="AM501" s="12">
        <v>0</v>
      </c>
      <c r="AN501" s="12">
        <v>0</v>
      </c>
    </row>
    <row r="502" spans="1:56" hidden="1" x14ac:dyDescent="0.25">
      <c r="A502" s="12" t="s">
        <v>240</v>
      </c>
      <c r="B502" s="12" t="s">
        <v>1450</v>
      </c>
      <c r="C502" s="12" t="s">
        <v>1451</v>
      </c>
      <c r="D502" s="12" t="s">
        <v>547</v>
      </c>
      <c r="E502" s="12">
        <v>132.84352999999999</v>
      </c>
      <c r="F502" s="12" t="s">
        <v>1452</v>
      </c>
      <c r="G502" s="12" t="s">
        <v>1453</v>
      </c>
      <c r="H502" s="12" t="s">
        <v>246</v>
      </c>
      <c r="I502" s="12" t="s">
        <v>247</v>
      </c>
      <c r="J502" s="12" t="s">
        <v>248</v>
      </c>
      <c r="K502" s="12">
        <v>330000</v>
      </c>
      <c r="N502" s="12">
        <v>132.84352999999999</v>
      </c>
      <c r="O502" s="12" t="s">
        <v>249</v>
      </c>
      <c r="P502" s="12" t="s">
        <v>250</v>
      </c>
      <c r="Q502" s="12" t="s">
        <v>1454</v>
      </c>
      <c r="R502" s="12">
        <v>125496.3371043459</v>
      </c>
      <c r="S502" s="12">
        <v>125496.3371043459</v>
      </c>
      <c r="T502" s="12">
        <v>16671.376349999999</v>
      </c>
      <c r="U502" s="12">
        <v>112.69325492103781</v>
      </c>
      <c r="V502" s="12">
        <v>112.69325492103781</v>
      </c>
      <c r="W502" s="12">
        <v>66.819999999999993</v>
      </c>
      <c r="X502" s="12">
        <v>66.819999999999993</v>
      </c>
      <c r="Y502" s="12" t="s">
        <v>252</v>
      </c>
      <c r="Z502" s="12" t="s">
        <v>253</v>
      </c>
      <c r="AA502" s="12" t="s">
        <v>254</v>
      </c>
      <c r="AB502" s="12">
        <v>130000</v>
      </c>
      <c r="AE502" s="12">
        <v>112.917</v>
      </c>
      <c r="AF502" s="12" t="s">
        <v>249</v>
      </c>
      <c r="AG502" s="12" t="s">
        <v>250</v>
      </c>
      <c r="AH502" s="12" t="s">
        <v>255</v>
      </c>
      <c r="AI502" s="12">
        <v>0</v>
      </c>
      <c r="AJ502" s="12">
        <v>0</v>
      </c>
      <c r="AK502" s="12">
        <v>0</v>
      </c>
      <c r="AL502" s="12">
        <v>0</v>
      </c>
      <c r="AM502" s="12">
        <v>0</v>
      </c>
      <c r="AN502" s="12">
        <v>0</v>
      </c>
      <c r="AO502" s="12" t="s">
        <v>256</v>
      </c>
      <c r="AP502" s="12" t="s">
        <v>257</v>
      </c>
      <c r="AQ502" s="12" t="s">
        <v>258</v>
      </c>
      <c r="AR502" s="12">
        <v>200000</v>
      </c>
      <c r="AU502" s="12">
        <v>16.937550000000002</v>
      </c>
      <c r="AV502" s="12" t="s">
        <v>249</v>
      </c>
      <c r="AW502" s="12" t="s">
        <v>250</v>
      </c>
      <c r="AX502" s="12" t="s">
        <v>255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</row>
    <row r="503" spans="1:56" hidden="1" x14ac:dyDescent="0.25">
      <c r="A503" s="12" t="s">
        <v>240</v>
      </c>
      <c r="B503" s="12" t="s">
        <v>1450</v>
      </c>
      <c r="C503" s="12" t="s">
        <v>1451</v>
      </c>
      <c r="D503" s="12" t="s">
        <v>547</v>
      </c>
      <c r="E503" s="12">
        <v>189.77646999999999</v>
      </c>
      <c r="F503" s="12" t="s">
        <v>1452</v>
      </c>
      <c r="G503" s="12" t="s">
        <v>1453</v>
      </c>
      <c r="H503" s="12" t="s">
        <v>246</v>
      </c>
      <c r="I503" s="12" t="s">
        <v>247</v>
      </c>
      <c r="J503" s="12" t="s">
        <v>248</v>
      </c>
      <c r="K503" s="12">
        <v>330000</v>
      </c>
      <c r="N503" s="12">
        <v>189.77646999999999</v>
      </c>
      <c r="O503" s="12" t="s">
        <v>249</v>
      </c>
      <c r="P503" s="12" t="s">
        <v>250</v>
      </c>
      <c r="Q503" s="12" t="s">
        <v>1454</v>
      </c>
      <c r="R503" s="12">
        <v>125496.3371043459</v>
      </c>
      <c r="S503" s="12">
        <v>125496.3371043459</v>
      </c>
      <c r="T503" s="12">
        <v>23816.251929999999</v>
      </c>
      <c r="U503" s="12">
        <v>112.69325492103781</v>
      </c>
      <c r="V503" s="12">
        <v>112.69325492103781</v>
      </c>
      <c r="W503" s="12">
        <v>66.819999999999993</v>
      </c>
      <c r="X503" s="12">
        <v>66.819999999999993</v>
      </c>
      <c r="Y503" s="12" t="s">
        <v>256</v>
      </c>
      <c r="Z503" s="12" t="s">
        <v>257</v>
      </c>
      <c r="AA503" s="12" t="s">
        <v>258</v>
      </c>
      <c r="AB503" s="12">
        <v>200000</v>
      </c>
      <c r="AE503" s="12">
        <v>161.31</v>
      </c>
      <c r="AF503" s="12" t="s">
        <v>249</v>
      </c>
      <c r="AG503" s="12" t="s">
        <v>250</v>
      </c>
      <c r="AH503" s="12" t="s">
        <v>255</v>
      </c>
      <c r="AI503" s="12">
        <v>0</v>
      </c>
      <c r="AJ503" s="12">
        <v>0</v>
      </c>
      <c r="AK503" s="12">
        <v>0</v>
      </c>
      <c r="AL503" s="12">
        <v>0</v>
      </c>
      <c r="AM503" s="12">
        <v>0</v>
      </c>
      <c r="AN503" s="12">
        <v>0</v>
      </c>
    </row>
    <row r="504" spans="1:56" hidden="1" x14ac:dyDescent="0.25">
      <c r="A504" s="12" t="s">
        <v>240</v>
      </c>
      <c r="B504" s="12" t="s">
        <v>1455</v>
      </c>
      <c r="C504" s="12" t="s">
        <v>1456</v>
      </c>
      <c r="D504" s="12" t="s">
        <v>366</v>
      </c>
      <c r="E504" s="12">
        <v>146.11471</v>
      </c>
      <c r="F504" s="12" t="s">
        <v>1457</v>
      </c>
      <c r="G504" s="12" t="s">
        <v>1458</v>
      </c>
      <c r="H504" s="12" t="s">
        <v>246</v>
      </c>
      <c r="I504" s="12" t="s">
        <v>247</v>
      </c>
      <c r="J504" s="12" t="s">
        <v>248</v>
      </c>
      <c r="K504" s="12">
        <v>330000</v>
      </c>
      <c r="N504" s="12">
        <v>146.11471</v>
      </c>
      <c r="O504" s="12" t="s">
        <v>249</v>
      </c>
      <c r="P504" s="12" t="s">
        <v>250</v>
      </c>
      <c r="Q504" s="12" t="s">
        <v>1459</v>
      </c>
      <c r="R504" s="12">
        <v>191624.1105838498</v>
      </c>
      <c r="S504" s="12">
        <v>191624.1105838498</v>
      </c>
      <c r="T504" s="12">
        <v>27999.100559999999</v>
      </c>
      <c r="U504" s="12">
        <v>180.27411580838981</v>
      </c>
      <c r="V504" s="12">
        <v>180.27411580838981</v>
      </c>
      <c r="W504" s="12">
        <v>63.78</v>
      </c>
      <c r="X504" s="12">
        <v>63.78</v>
      </c>
      <c r="Y504" s="12" t="s">
        <v>252</v>
      </c>
      <c r="Z504" s="12" t="s">
        <v>253</v>
      </c>
      <c r="AA504" s="12" t="s">
        <v>254</v>
      </c>
      <c r="AB504" s="12">
        <v>130000</v>
      </c>
      <c r="AE504" s="12">
        <v>124.19750000000001</v>
      </c>
      <c r="AF504" s="12" t="s">
        <v>249</v>
      </c>
      <c r="AG504" s="12" t="s">
        <v>250</v>
      </c>
      <c r="AH504" s="12" t="s">
        <v>255</v>
      </c>
      <c r="AI504" s="12">
        <v>0</v>
      </c>
      <c r="AJ504" s="12">
        <v>0</v>
      </c>
      <c r="AK504" s="12">
        <v>0</v>
      </c>
      <c r="AL504" s="12">
        <v>0</v>
      </c>
      <c r="AM504" s="12">
        <v>0</v>
      </c>
      <c r="AN504" s="12">
        <v>0</v>
      </c>
      <c r="AO504" s="12" t="s">
        <v>256</v>
      </c>
      <c r="AP504" s="12" t="s">
        <v>257</v>
      </c>
      <c r="AQ504" s="12" t="s">
        <v>258</v>
      </c>
      <c r="AR504" s="12">
        <v>200000</v>
      </c>
      <c r="AU504" s="12">
        <v>18.629629999999999</v>
      </c>
      <c r="AV504" s="12" t="s">
        <v>249</v>
      </c>
      <c r="AW504" s="12" t="s">
        <v>250</v>
      </c>
      <c r="AX504" s="12" t="s">
        <v>255</v>
      </c>
      <c r="AY504" s="12">
        <v>0</v>
      </c>
      <c r="AZ504" s="12">
        <v>0</v>
      </c>
      <c r="BA504" s="12">
        <v>0</v>
      </c>
      <c r="BB504" s="12">
        <v>0</v>
      </c>
      <c r="BC504" s="12">
        <v>0</v>
      </c>
      <c r="BD504" s="12">
        <v>0</v>
      </c>
    </row>
    <row r="505" spans="1:56" hidden="1" x14ac:dyDescent="0.25">
      <c r="A505" s="12" t="s">
        <v>240</v>
      </c>
      <c r="B505" s="12" t="s">
        <v>1455</v>
      </c>
      <c r="C505" s="12" t="s">
        <v>1456</v>
      </c>
      <c r="D505" s="12" t="s">
        <v>366</v>
      </c>
      <c r="E505" s="12">
        <v>208.73528999999999</v>
      </c>
      <c r="F505" s="12" t="s">
        <v>1457</v>
      </c>
      <c r="G505" s="12" t="s">
        <v>1458</v>
      </c>
      <c r="H505" s="12" t="s">
        <v>246</v>
      </c>
      <c r="I505" s="12" t="s">
        <v>247</v>
      </c>
      <c r="J505" s="12" t="s">
        <v>248</v>
      </c>
      <c r="K505" s="12">
        <v>330000</v>
      </c>
      <c r="N505" s="12">
        <v>208.73528999999999</v>
      </c>
      <c r="O505" s="12" t="s">
        <v>249</v>
      </c>
      <c r="P505" s="12" t="s">
        <v>250</v>
      </c>
      <c r="Q505" s="12" t="s">
        <v>1459</v>
      </c>
      <c r="R505" s="12">
        <v>191624.1105838498</v>
      </c>
      <c r="S505" s="12">
        <v>191624.1105838498</v>
      </c>
      <c r="T505" s="12">
        <v>39998.715080000002</v>
      </c>
      <c r="U505" s="12">
        <v>180.27411580838981</v>
      </c>
      <c r="V505" s="12">
        <v>180.27411580838981</v>
      </c>
      <c r="W505" s="12">
        <v>63.78</v>
      </c>
      <c r="X505" s="12">
        <v>63.78</v>
      </c>
      <c r="Y505" s="12" t="s">
        <v>256</v>
      </c>
      <c r="Z505" s="12" t="s">
        <v>257</v>
      </c>
      <c r="AA505" s="12" t="s">
        <v>258</v>
      </c>
      <c r="AB505" s="12">
        <v>200000</v>
      </c>
      <c r="AE505" s="12">
        <v>177.42500000000001</v>
      </c>
      <c r="AF505" s="12" t="s">
        <v>249</v>
      </c>
      <c r="AG505" s="12" t="s">
        <v>250</v>
      </c>
      <c r="AH505" s="12" t="s">
        <v>255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2">
        <v>0</v>
      </c>
    </row>
    <row r="506" spans="1:56" hidden="1" x14ac:dyDescent="0.25">
      <c r="A506" s="12" t="s">
        <v>240</v>
      </c>
      <c r="B506" s="12" t="s">
        <v>1460</v>
      </c>
      <c r="C506" s="12" t="s">
        <v>1461</v>
      </c>
      <c r="D506" s="12" t="s">
        <v>350</v>
      </c>
      <c r="E506" s="12">
        <v>74.323530000000005</v>
      </c>
      <c r="F506" s="12" t="s">
        <v>1462</v>
      </c>
      <c r="G506" s="12" t="s">
        <v>1463</v>
      </c>
      <c r="H506" s="12" t="s">
        <v>246</v>
      </c>
      <c r="I506" s="12" t="s">
        <v>247</v>
      </c>
      <c r="J506" s="12" t="s">
        <v>248</v>
      </c>
      <c r="K506" s="12">
        <v>330000</v>
      </c>
      <c r="N506" s="12">
        <v>74.323530000000005</v>
      </c>
      <c r="O506" s="12" t="s">
        <v>249</v>
      </c>
      <c r="P506" s="12" t="s">
        <v>250</v>
      </c>
      <c r="Q506" s="12" t="s">
        <v>1464</v>
      </c>
      <c r="R506" s="12">
        <v>56670.22907565879</v>
      </c>
      <c r="S506" s="12">
        <v>56670.22907565879</v>
      </c>
      <c r="T506" s="12">
        <v>4211.9314400000003</v>
      </c>
      <c r="U506" s="12">
        <v>67.688042610753399</v>
      </c>
      <c r="V506" s="12">
        <v>67.688042610753399</v>
      </c>
      <c r="W506" s="12">
        <v>50.23</v>
      </c>
      <c r="X506" s="12">
        <v>50.23</v>
      </c>
      <c r="Y506" s="12" t="s">
        <v>252</v>
      </c>
      <c r="Z506" s="12" t="s">
        <v>253</v>
      </c>
      <c r="AA506" s="12" t="s">
        <v>254</v>
      </c>
      <c r="AB506" s="12">
        <v>130000</v>
      </c>
      <c r="AE506" s="12">
        <v>63.174999999999997</v>
      </c>
      <c r="AF506" s="12" t="s">
        <v>249</v>
      </c>
      <c r="AG506" s="12" t="s">
        <v>250</v>
      </c>
      <c r="AH506" s="12" t="s">
        <v>255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2">
        <v>0</v>
      </c>
      <c r="AO506" s="12" t="s">
        <v>256</v>
      </c>
      <c r="AP506" s="12" t="s">
        <v>257</v>
      </c>
      <c r="AQ506" s="12" t="s">
        <v>258</v>
      </c>
      <c r="AR506" s="12">
        <v>200000</v>
      </c>
      <c r="AU506" s="12">
        <v>9.4762500000000003</v>
      </c>
      <c r="AV506" s="12" t="s">
        <v>249</v>
      </c>
      <c r="AW506" s="12" t="s">
        <v>250</v>
      </c>
      <c r="AX506" s="12" t="s">
        <v>255</v>
      </c>
      <c r="AY506" s="12">
        <v>0</v>
      </c>
      <c r="AZ506" s="12">
        <v>0</v>
      </c>
      <c r="BA506" s="12">
        <v>0</v>
      </c>
      <c r="BB506" s="12">
        <v>0</v>
      </c>
      <c r="BC506" s="12">
        <v>0</v>
      </c>
      <c r="BD506" s="12">
        <v>0</v>
      </c>
    </row>
    <row r="507" spans="1:56" hidden="1" x14ac:dyDescent="0.25">
      <c r="A507" s="12" t="s">
        <v>240</v>
      </c>
      <c r="B507" s="12" t="s">
        <v>1460</v>
      </c>
      <c r="C507" s="12" t="s">
        <v>1461</v>
      </c>
      <c r="D507" s="12" t="s">
        <v>350</v>
      </c>
      <c r="E507" s="12">
        <v>106.17646999999999</v>
      </c>
      <c r="F507" s="12" t="s">
        <v>1462</v>
      </c>
      <c r="G507" s="12" t="s">
        <v>1463</v>
      </c>
      <c r="H507" s="12" t="s">
        <v>246</v>
      </c>
      <c r="I507" s="12" t="s">
        <v>247</v>
      </c>
      <c r="J507" s="12" t="s">
        <v>248</v>
      </c>
      <c r="K507" s="12">
        <v>330000</v>
      </c>
      <c r="N507" s="12">
        <v>106.17646999999999</v>
      </c>
      <c r="O507" s="12" t="s">
        <v>249</v>
      </c>
      <c r="P507" s="12" t="s">
        <v>250</v>
      </c>
      <c r="Q507" s="12" t="s">
        <v>1464</v>
      </c>
      <c r="R507" s="12">
        <v>56670.22907565879</v>
      </c>
      <c r="S507" s="12">
        <v>56670.22907565879</v>
      </c>
      <c r="T507" s="12">
        <v>6017.0449099999996</v>
      </c>
      <c r="U507" s="12">
        <v>67.688042610753399</v>
      </c>
      <c r="V507" s="12">
        <v>67.688042610753399</v>
      </c>
      <c r="W507" s="12">
        <v>50.23</v>
      </c>
      <c r="X507" s="12">
        <v>50.23</v>
      </c>
      <c r="Y507" s="12" t="s">
        <v>256</v>
      </c>
      <c r="Z507" s="12" t="s">
        <v>257</v>
      </c>
      <c r="AA507" s="12" t="s">
        <v>258</v>
      </c>
      <c r="AB507" s="12">
        <v>200000</v>
      </c>
      <c r="AE507" s="12">
        <v>90.25</v>
      </c>
      <c r="AF507" s="12" t="s">
        <v>249</v>
      </c>
      <c r="AG507" s="12" t="s">
        <v>250</v>
      </c>
      <c r="AH507" s="12" t="s">
        <v>255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2">
        <v>0</v>
      </c>
    </row>
    <row r="508" spans="1:56" hidden="1" x14ac:dyDescent="0.25">
      <c r="A508" s="12" t="s">
        <v>240</v>
      </c>
      <c r="B508" s="12" t="s">
        <v>1465</v>
      </c>
      <c r="C508" s="12" t="s">
        <v>1466</v>
      </c>
      <c r="D508" s="12" t="s">
        <v>424</v>
      </c>
      <c r="E508" s="12">
        <v>62.814709999999998</v>
      </c>
      <c r="F508" s="12" t="s">
        <v>1467</v>
      </c>
      <c r="G508" s="12" t="s">
        <v>1468</v>
      </c>
      <c r="H508" s="12" t="s">
        <v>246</v>
      </c>
      <c r="I508" s="12" t="s">
        <v>247</v>
      </c>
      <c r="J508" s="12" t="s">
        <v>248</v>
      </c>
      <c r="K508" s="12">
        <v>330000</v>
      </c>
      <c r="N508" s="12">
        <v>62.814709999999998</v>
      </c>
      <c r="O508" s="12" t="s">
        <v>249</v>
      </c>
      <c r="P508" s="12" t="s">
        <v>250</v>
      </c>
      <c r="Q508" s="12" t="s">
        <v>1469</v>
      </c>
      <c r="R508" s="12">
        <v>168746.77850816929</v>
      </c>
      <c r="S508" s="12">
        <v>168746.77850816929</v>
      </c>
      <c r="T508" s="12">
        <v>10599.779259999999</v>
      </c>
      <c r="U508" s="12">
        <v>167.48445661713521</v>
      </c>
      <c r="V508" s="12">
        <v>167.48445661713521</v>
      </c>
      <c r="W508" s="12">
        <v>60.45</v>
      </c>
      <c r="X508" s="12">
        <v>60.45</v>
      </c>
      <c r="Y508" s="12" t="s">
        <v>252</v>
      </c>
      <c r="Z508" s="12" t="s">
        <v>253</v>
      </c>
      <c r="AA508" s="12" t="s">
        <v>254</v>
      </c>
      <c r="AB508" s="12">
        <v>130000</v>
      </c>
      <c r="AE508" s="12">
        <v>53.392499999999998</v>
      </c>
      <c r="AF508" s="12" t="s">
        <v>249</v>
      </c>
      <c r="AG508" s="12" t="s">
        <v>250</v>
      </c>
      <c r="AH508" s="12" t="s">
        <v>255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2">
        <v>0</v>
      </c>
      <c r="AO508" s="12" t="s">
        <v>256</v>
      </c>
      <c r="AP508" s="12" t="s">
        <v>257</v>
      </c>
      <c r="AQ508" s="12" t="s">
        <v>258</v>
      </c>
      <c r="AR508" s="12">
        <v>200000</v>
      </c>
      <c r="AU508" s="12">
        <v>8.0088799999999996</v>
      </c>
      <c r="AV508" s="12" t="s">
        <v>249</v>
      </c>
      <c r="AW508" s="12" t="s">
        <v>250</v>
      </c>
      <c r="AX508" s="12" t="s">
        <v>255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</row>
    <row r="509" spans="1:56" hidden="1" x14ac:dyDescent="0.25">
      <c r="A509" s="12" t="s">
        <v>240</v>
      </c>
      <c r="B509" s="12" t="s">
        <v>1465</v>
      </c>
      <c r="C509" s="12" t="s">
        <v>1466</v>
      </c>
      <c r="D509" s="12" t="s">
        <v>424</v>
      </c>
      <c r="E509" s="12">
        <v>89.735290000000006</v>
      </c>
      <c r="F509" s="12" t="s">
        <v>1467</v>
      </c>
      <c r="G509" s="12" t="s">
        <v>1468</v>
      </c>
      <c r="H509" s="12" t="s">
        <v>246</v>
      </c>
      <c r="I509" s="12" t="s">
        <v>247</v>
      </c>
      <c r="J509" s="12" t="s">
        <v>248</v>
      </c>
      <c r="K509" s="12">
        <v>330000</v>
      </c>
      <c r="N509" s="12">
        <v>89.735290000000006</v>
      </c>
      <c r="O509" s="12" t="s">
        <v>249</v>
      </c>
      <c r="P509" s="12" t="s">
        <v>250</v>
      </c>
      <c r="Q509" s="12" t="s">
        <v>1469</v>
      </c>
      <c r="R509" s="12">
        <v>168746.77850816929</v>
      </c>
      <c r="S509" s="12">
        <v>168746.77850816929</v>
      </c>
      <c r="T509" s="12">
        <v>15142.541800000001</v>
      </c>
      <c r="U509" s="12">
        <v>167.48445661713521</v>
      </c>
      <c r="V509" s="12">
        <v>167.48445661713521</v>
      </c>
      <c r="W509" s="12">
        <v>60.45</v>
      </c>
      <c r="X509" s="12">
        <v>60.45</v>
      </c>
      <c r="Y509" s="12" t="s">
        <v>256</v>
      </c>
      <c r="Z509" s="12" t="s">
        <v>257</v>
      </c>
      <c r="AA509" s="12" t="s">
        <v>258</v>
      </c>
      <c r="AB509" s="12">
        <v>200000</v>
      </c>
      <c r="AE509" s="12">
        <v>76.275000000000006</v>
      </c>
      <c r="AF509" s="12" t="s">
        <v>249</v>
      </c>
      <c r="AG509" s="12" t="s">
        <v>250</v>
      </c>
      <c r="AH509" s="12" t="s">
        <v>255</v>
      </c>
      <c r="AI509" s="12">
        <v>0</v>
      </c>
      <c r="AJ509" s="12">
        <v>0</v>
      </c>
      <c r="AK509" s="12">
        <v>0</v>
      </c>
      <c r="AL509" s="12">
        <v>0</v>
      </c>
      <c r="AM509" s="12">
        <v>0</v>
      </c>
      <c r="AN509" s="12">
        <v>0</v>
      </c>
    </row>
    <row r="510" spans="1:56" hidden="1" x14ac:dyDescent="0.25">
      <c r="A510" s="12" t="s">
        <v>240</v>
      </c>
      <c r="B510" s="12" t="s">
        <v>1470</v>
      </c>
      <c r="C510" s="12" t="s">
        <v>1471</v>
      </c>
      <c r="D510" s="12" t="s">
        <v>403</v>
      </c>
      <c r="E510" s="12">
        <v>96.575289999999995</v>
      </c>
      <c r="F510" s="12" t="s">
        <v>1472</v>
      </c>
      <c r="G510" s="12" t="s">
        <v>1473</v>
      </c>
      <c r="H510" s="12" t="s">
        <v>246</v>
      </c>
      <c r="I510" s="12" t="s">
        <v>247</v>
      </c>
      <c r="J510" s="12" t="s">
        <v>248</v>
      </c>
      <c r="K510" s="12">
        <v>330000</v>
      </c>
      <c r="N510" s="12">
        <v>96.575289999999995</v>
      </c>
      <c r="O510" s="12" t="s">
        <v>249</v>
      </c>
      <c r="P510" s="12" t="s">
        <v>250</v>
      </c>
      <c r="Q510" s="12" t="s">
        <v>1474</v>
      </c>
      <c r="R510" s="12">
        <v>119171.1171532717</v>
      </c>
      <c r="S510" s="12">
        <v>119171.1171532717</v>
      </c>
      <c r="T510" s="12">
        <v>11508.98569</v>
      </c>
      <c r="U510" s="12">
        <v>97.333459092651481</v>
      </c>
      <c r="V510" s="12">
        <v>97.333459092651481</v>
      </c>
      <c r="W510" s="12">
        <v>73.459999999999994</v>
      </c>
      <c r="X510" s="12">
        <v>73.459999999999994</v>
      </c>
      <c r="Y510" s="12" t="s">
        <v>252</v>
      </c>
      <c r="Z510" s="12" t="s">
        <v>253</v>
      </c>
      <c r="AA510" s="12" t="s">
        <v>254</v>
      </c>
      <c r="AB510" s="12">
        <v>130000</v>
      </c>
      <c r="AE510" s="12">
        <v>82.088999999999999</v>
      </c>
      <c r="AF510" s="12" t="s">
        <v>249</v>
      </c>
      <c r="AG510" s="12" t="s">
        <v>250</v>
      </c>
      <c r="AH510" s="12" t="s">
        <v>255</v>
      </c>
      <c r="AI510" s="12">
        <v>0</v>
      </c>
      <c r="AJ510" s="12">
        <v>0</v>
      </c>
      <c r="AK510" s="12">
        <v>0</v>
      </c>
      <c r="AL510" s="12">
        <v>0</v>
      </c>
      <c r="AM510" s="12">
        <v>0</v>
      </c>
      <c r="AN510" s="12">
        <v>0</v>
      </c>
      <c r="AO510" s="12" t="s">
        <v>256</v>
      </c>
      <c r="AP510" s="12" t="s">
        <v>257</v>
      </c>
      <c r="AQ510" s="12" t="s">
        <v>258</v>
      </c>
      <c r="AR510" s="12">
        <v>200000</v>
      </c>
      <c r="AU510" s="12">
        <v>12.31335</v>
      </c>
      <c r="AV510" s="12" t="s">
        <v>249</v>
      </c>
      <c r="AW510" s="12" t="s">
        <v>250</v>
      </c>
      <c r="AX510" s="12" t="s">
        <v>255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</row>
    <row r="511" spans="1:56" hidden="1" x14ac:dyDescent="0.25">
      <c r="A511" s="12" t="s">
        <v>240</v>
      </c>
      <c r="B511" s="12" t="s">
        <v>1470</v>
      </c>
      <c r="C511" s="12" t="s">
        <v>1471</v>
      </c>
      <c r="D511" s="12" t="s">
        <v>403</v>
      </c>
      <c r="E511" s="12">
        <v>137.96471</v>
      </c>
      <c r="F511" s="12" t="s">
        <v>1472</v>
      </c>
      <c r="G511" s="12" t="s">
        <v>1473</v>
      </c>
      <c r="H511" s="12" t="s">
        <v>246</v>
      </c>
      <c r="I511" s="12" t="s">
        <v>247</v>
      </c>
      <c r="J511" s="12" t="s">
        <v>248</v>
      </c>
      <c r="K511" s="12">
        <v>330000</v>
      </c>
      <c r="N511" s="12">
        <v>137.96471</v>
      </c>
      <c r="O511" s="12" t="s">
        <v>249</v>
      </c>
      <c r="P511" s="12" t="s">
        <v>250</v>
      </c>
      <c r="Q511" s="12" t="s">
        <v>1474</v>
      </c>
      <c r="R511" s="12">
        <v>119171.1171532717</v>
      </c>
      <c r="S511" s="12">
        <v>119171.1171532717</v>
      </c>
      <c r="T511" s="12">
        <v>16441.40813</v>
      </c>
      <c r="U511" s="12">
        <v>97.333459092651481</v>
      </c>
      <c r="V511" s="12">
        <v>97.333459092651481</v>
      </c>
      <c r="W511" s="12">
        <v>73.459999999999994</v>
      </c>
      <c r="X511" s="12">
        <v>73.459999999999994</v>
      </c>
      <c r="Y511" s="12" t="s">
        <v>256</v>
      </c>
      <c r="Z511" s="12" t="s">
        <v>257</v>
      </c>
      <c r="AA511" s="12" t="s">
        <v>258</v>
      </c>
      <c r="AB511" s="12">
        <v>200000</v>
      </c>
      <c r="AE511" s="12">
        <v>117.27</v>
      </c>
      <c r="AF511" s="12" t="s">
        <v>249</v>
      </c>
      <c r="AG511" s="12" t="s">
        <v>250</v>
      </c>
      <c r="AH511" s="12" t="s">
        <v>255</v>
      </c>
      <c r="AI511" s="12">
        <v>0</v>
      </c>
      <c r="AJ511" s="12">
        <v>0</v>
      </c>
      <c r="AK511" s="12">
        <v>0</v>
      </c>
      <c r="AL511" s="12">
        <v>0</v>
      </c>
      <c r="AM511" s="12">
        <v>0</v>
      </c>
      <c r="AN511" s="12">
        <v>0</v>
      </c>
    </row>
    <row r="512" spans="1:56" hidden="1" x14ac:dyDescent="0.25">
      <c r="A512" s="12" t="s">
        <v>240</v>
      </c>
      <c r="B512" s="12" t="s">
        <v>1475</v>
      </c>
      <c r="C512" s="12" t="s">
        <v>1476</v>
      </c>
      <c r="D512" s="12" t="s">
        <v>621</v>
      </c>
      <c r="E512" s="12">
        <v>45.981760000000001</v>
      </c>
      <c r="F512" s="12" t="s">
        <v>1477</v>
      </c>
      <c r="G512" s="12" t="s">
        <v>1478</v>
      </c>
      <c r="H512" s="12" t="s">
        <v>246</v>
      </c>
      <c r="I512" s="12" t="s">
        <v>247</v>
      </c>
      <c r="J512" s="12" t="s">
        <v>248</v>
      </c>
      <c r="K512" s="12">
        <v>330000</v>
      </c>
      <c r="N512" s="12">
        <v>45.981760000000001</v>
      </c>
      <c r="O512" s="12" t="s">
        <v>249</v>
      </c>
      <c r="P512" s="12" t="s">
        <v>250</v>
      </c>
      <c r="Q512" s="12" t="s">
        <v>1479</v>
      </c>
      <c r="R512" s="12">
        <v>73478.38026735223</v>
      </c>
      <c r="S512" s="12">
        <v>73478.38026735223</v>
      </c>
      <c r="T512" s="12">
        <v>3378.6655900000001</v>
      </c>
      <c r="U512" s="12">
        <v>96.088911202326514</v>
      </c>
      <c r="V512" s="12">
        <v>96.088911202326514</v>
      </c>
      <c r="W512" s="12">
        <v>45.88</v>
      </c>
      <c r="X512" s="12">
        <v>45.88</v>
      </c>
      <c r="Y512" s="12" t="s">
        <v>252</v>
      </c>
      <c r="Z512" s="12" t="s">
        <v>253</v>
      </c>
      <c r="AA512" s="12" t="s">
        <v>254</v>
      </c>
      <c r="AB512" s="12">
        <v>130000</v>
      </c>
      <c r="AE512" s="12">
        <v>39.084499999999998</v>
      </c>
      <c r="AF512" s="12" t="s">
        <v>249</v>
      </c>
      <c r="AG512" s="12" t="s">
        <v>250</v>
      </c>
      <c r="AH512" s="12" t="s">
        <v>255</v>
      </c>
      <c r="AI512" s="12">
        <v>0</v>
      </c>
      <c r="AJ512" s="12">
        <v>0</v>
      </c>
      <c r="AK512" s="12">
        <v>0</v>
      </c>
      <c r="AL512" s="12">
        <v>0</v>
      </c>
      <c r="AM512" s="12">
        <v>0</v>
      </c>
      <c r="AN512" s="12">
        <v>0</v>
      </c>
      <c r="AO512" s="12" t="s">
        <v>256</v>
      </c>
      <c r="AP512" s="12" t="s">
        <v>257</v>
      </c>
      <c r="AQ512" s="12" t="s">
        <v>258</v>
      </c>
      <c r="AR512" s="12">
        <v>200000</v>
      </c>
      <c r="AU512" s="12">
        <v>5.8626800000000001</v>
      </c>
      <c r="AV512" s="12" t="s">
        <v>249</v>
      </c>
      <c r="AW512" s="12" t="s">
        <v>250</v>
      </c>
      <c r="AX512" s="12" t="s">
        <v>255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</row>
    <row r="513" spans="1:56" hidden="1" x14ac:dyDescent="0.25">
      <c r="A513" s="12" t="s">
        <v>240</v>
      </c>
      <c r="B513" s="12" t="s">
        <v>1475</v>
      </c>
      <c r="C513" s="12" t="s">
        <v>1476</v>
      </c>
      <c r="D513" s="12" t="s">
        <v>621</v>
      </c>
      <c r="E513" s="12">
        <v>65.688239999999993</v>
      </c>
      <c r="F513" s="12" t="s">
        <v>1477</v>
      </c>
      <c r="G513" s="12" t="s">
        <v>1478</v>
      </c>
      <c r="H513" s="12" t="s">
        <v>246</v>
      </c>
      <c r="I513" s="12" t="s">
        <v>247</v>
      </c>
      <c r="J513" s="12" t="s">
        <v>248</v>
      </c>
      <c r="K513" s="12">
        <v>330000</v>
      </c>
      <c r="N513" s="12">
        <v>65.688239999999993</v>
      </c>
      <c r="O513" s="12" t="s">
        <v>249</v>
      </c>
      <c r="P513" s="12" t="s">
        <v>250</v>
      </c>
      <c r="Q513" s="12" t="s">
        <v>1479</v>
      </c>
      <c r="R513" s="12">
        <v>73478.38026735223</v>
      </c>
      <c r="S513" s="12">
        <v>73478.38026735223</v>
      </c>
      <c r="T513" s="12">
        <v>4826.6651300000003</v>
      </c>
      <c r="U513" s="12">
        <v>96.088911202326514</v>
      </c>
      <c r="V513" s="12">
        <v>96.088911202326514</v>
      </c>
      <c r="W513" s="12">
        <v>45.88</v>
      </c>
      <c r="X513" s="12">
        <v>45.88</v>
      </c>
      <c r="Y513" s="12" t="s">
        <v>256</v>
      </c>
      <c r="Z513" s="12" t="s">
        <v>257</v>
      </c>
      <c r="AA513" s="12" t="s">
        <v>258</v>
      </c>
      <c r="AB513" s="12">
        <v>200000</v>
      </c>
      <c r="AE513" s="12">
        <v>55.835000000000001</v>
      </c>
      <c r="AF513" s="12" t="s">
        <v>249</v>
      </c>
      <c r="AG513" s="12" t="s">
        <v>250</v>
      </c>
      <c r="AH513" s="12" t="s">
        <v>255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2">
        <v>0</v>
      </c>
    </row>
    <row r="514" spans="1:56" hidden="1" x14ac:dyDescent="0.25">
      <c r="A514" s="12" t="s">
        <v>240</v>
      </c>
      <c r="B514" s="12" t="s">
        <v>161</v>
      </c>
      <c r="C514" s="12" t="s">
        <v>162</v>
      </c>
      <c r="D514" s="12" t="s">
        <v>265</v>
      </c>
      <c r="E514" s="12">
        <v>93.544709999999995</v>
      </c>
      <c r="F514" s="12" t="s">
        <v>1480</v>
      </c>
      <c r="G514" s="12" t="s">
        <v>1481</v>
      </c>
      <c r="H514" s="12" t="s">
        <v>246</v>
      </c>
      <c r="I514" s="12" t="s">
        <v>247</v>
      </c>
      <c r="J514" s="12" t="s">
        <v>248</v>
      </c>
      <c r="K514" s="12">
        <v>330000</v>
      </c>
      <c r="N514" s="12">
        <v>93.544709999999995</v>
      </c>
      <c r="O514" s="12" t="s">
        <v>249</v>
      </c>
      <c r="P514" s="12" t="s">
        <v>250</v>
      </c>
      <c r="Q514" s="12" t="s">
        <v>1482</v>
      </c>
      <c r="R514" s="12">
        <v>76261.54620479689</v>
      </c>
      <c r="S514" s="12">
        <v>76261.54620479689</v>
      </c>
      <c r="T514" s="12">
        <v>7133.86391</v>
      </c>
      <c r="U514" s="12">
        <v>72.27156242023446</v>
      </c>
      <c r="V514" s="12">
        <v>72.27156242023446</v>
      </c>
      <c r="W514" s="12">
        <v>63.31</v>
      </c>
      <c r="X514" s="12">
        <v>63.31</v>
      </c>
      <c r="Y514" s="12" t="s">
        <v>252</v>
      </c>
      <c r="Z514" s="12" t="s">
        <v>253</v>
      </c>
      <c r="AA514" s="12" t="s">
        <v>254</v>
      </c>
      <c r="AB514" s="12">
        <v>130000</v>
      </c>
      <c r="AE514" s="12">
        <v>79.513000000000005</v>
      </c>
      <c r="AF514" s="12" t="s">
        <v>249</v>
      </c>
      <c r="AG514" s="12" t="s">
        <v>250</v>
      </c>
      <c r="AH514" s="12" t="s">
        <v>255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2">
        <v>0</v>
      </c>
      <c r="AO514" s="12" t="s">
        <v>256</v>
      </c>
      <c r="AP514" s="12" t="s">
        <v>257</v>
      </c>
      <c r="AQ514" s="12" t="s">
        <v>258</v>
      </c>
      <c r="AR514" s="12">
        <v>200000</v>
      </c>
      <c r="AU514" s="12">
        <v>11.92695</v>
      </c>
      <c r="AV514" s="12" t="s">
        <v>249</v>
      </c>
      <c r="AW514" s="12" t="s">
        <v>250</v>
      </c>
      <c r="AX514" s="12" t="s">
        <v>255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</row>
    <row r="515" spans="1:56" hidden="1" x14ac:dyDescent="0.25">
      <c r="A515" s="12" t="s">
        <v>240</v>
      </c>
      <c r="B515" s="12" t="s">
        <v>161</v>
      </c>
      <c r="C515" s="12" t="s">
        <v>162</v>
      </c>
      <c r="D515" s="12" t="s">
        <v>265</v>
      </c>
      <c r="E515" s="12">
        <v>133.63529</v>
      </c>
      <c r="F515" s="12" t="s">
        <v>1480</v>
      </c>
      <c r="G515" s="12" t="s">
        <v>1481</v>
      </c>
      <c r="H515" s="12" t="s">
        <v>246</v>
      </c>
      <c r="I515" s="12" t="s">
        <v>247</v>
      </c>
      <c r="J515" s="12" t="s">
        <v>248</v>
      </c>
      <c r="K515" s="12">
        <v>330000</v>
      </c>
      <c r="N515" s="12">
        <v>133.63529</v>
      </c>
      <c r="O515" s="12" t="s">
        <v>249</v>
      </c>
      <c r="P515" s="12" t="s">
        <v>250</v>
      </c>
      <c r="Q515" s="12" t="s">
        <v>1482</v>
      </c>
      <c r="R515" s="12">
        <v>76261.54620479689</v>
      </c>
      <c r="S515" s="12">
        <v>76261.54620479689</v>
      </c>
      <c r="T515" s="12">
        <v>10191.23416</v>
      </c>
      <c r="U515" s="12">
        <v>72.27156242023446</v>
      </c>
      <c r="V515" s="12">
        <v>72.27156242023446</v>
      </c>
      <c r="W515" s="12">
        <v>63.31</v>
      </c>
      <c r="X515" s="12">
        <v>63.31</v>
      </c>
      <c r="Y515" s="12" t="s">
        <v>256</v>
      </c>
      <c r="Z515" s="12" t="s">
        <v>257</v>
      </c>
      <c r="AA515" s="12" t="s">
        <v>258</v>
      </c>
      <c r="AB515" s="12">
        <v>200000</v>
      </c>
      <c r="AE515" s="12">
        <v>113.59</v>
      </c>
      <c r="AF515" s="12" t="s">
        <v>249</v>
      </c>
      <c r="AG515" s="12" t="s">
        <v>250</v>
      </c>
      <c r="AH515" s="12" t="s">
        <v>255</v>
      </c>
      <c r="AI515" s="12">
        <v>0</v>
      </c>
      <c r="AJ515" s="12">
        <v>0</v>
      </c>
      <c r="AK515" s="12">
        <v>0</v>
      </c>
      <c r="AL515" s="12">
        <v>0</v>
      </c>
      <c r="AM515" s="12">
        <v>0</v>
      </c>
      <c r="AN515" s="12">
        <v>0</v>
      </c>
    </row>
    <row r="516" spans="1:56" hidden="1" x14ac:dyDescent="0.25">
      <c r="A516" s="12" t="s">
        <v>240</v>
      </c>
      <c r="B516" s="12" t="s">
        <v>1483</v>
      </c>
      <c r="C516" s="12" t="s">
        <v>1484</v>
      </c>
      <c r="D516" s="12" t="s">
        <v>523</v>
      </c>
      <c r="E516" s="12">
        <v>17.677060000000001</v>
      </c>
      <c r="F516" s="12" t="s">
        <v>1485</v>
      </c>
      <c r="G516" s="12" t="s">
        <v>1486</v>
      </c>
      <c r="H516" s="12" t="s">
        <v>246</v>
      </c>
      <c r="I516" s="12" t="s">
        <v>247</v>
      </c>
      <c r="J516" s="12" t="s">
        <v>248</v>
      </c>
      <c r="K516" s="12">
        <v>330000</v>
      </c>
      <c r="N516" s="12">
        <v>17.677060000000001</v>
      </c>
      <c r="O516" s="12" t="s">
        <v>249</v>
      </c>
      <c r="P516" s="12" t="s">
        <v>250</v>
      </c>
      <c r="Q516" s="12" t="s">
        <v>1487</v>
      </c>
      <c r="R516" s="12">
        <v>145342.75958975041</v>
      </c>
      <c r="S516" s="12">
        <v>145342.75958975041</v>
      </c>
      <c r="T516" s="12">
        <v>2569.2325099999998</v>
      </c>
      <c r="U516" s="12">
        <v>162.89359151722729</v>
      </c>
      <c r="V516" s="12">
        <v>162.89359151722729</v>
      </c>
      <c r="W516" s="12">
        <v>53.54</v>
      </c>
      <c r="X516" s="12">
        <v>53.54</v>
      </c>
      <c r="Y516" s="12" t="s">
        <v>252</v>
      </c>
      <c r="Z516" s="12" t="s">
        <v>253</v>
      </c>
      <c r="AA516" s="12" t="s">
        <v>254</v>
      </c>
      <c r="AB516" s="12">
        <v>130000</v>
      </c>
      <c r="AE516" s="12">
        <v>15.025499999999999</v>
      </c>
      <c r="AF516" s="12" t="s">
        <v>249</v>
      </c>
      <c r="AG516" s="12" t="s">
        <v>250</v>
      </c>
      <c r="AH516" s="12" t="s">
        <v>255</v>
      </c>
      <c r="AI516" s="12">
        <v>0</v>
      </c>
      <c r="AJ516" s="12">
        <v>0</v>
      </c>
      <c r="AK516" s="12">
        <v>0</v>
      </c>
      <c r="AL516" s="12">
        <v>0</v>
      </c>
      <c r="AM516" s="12">
        <v>0</v>
      </c>
      <c r="AN516" s="12">
        <v>0</v>
      </c>
      <c r="AO516" s="12" t="s">
        <v>256</v>
      </c>
      <c r="AP516" s="12" t="s">
        <v>257</v>
      </c>
      <c r="AQ516" s="12" t="s">
        <v>258</v>
      </c>
      <c r="AR516" s="12">
        <v>200000</v>
      </c>
      <c r="AU516" s="12">
        <v>2.2538299999999998</v>
      </c>
      <c r="AV516" s="12" t="s">
        <v>249</v>
      </c>
      <c r="AW516" s="12" t="s">
        <v>250</v>
      </c>
      <c r="AX516" s="12" t="s">
        <v>255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</row>
    <row r="517" spans="1:56" hidden="1" x14ac:dyDescent="0.25">
      <c r="A517" s="12" t="s">
        <v>240</v>
      </c>
      <c r="B517" s="12" t="s">
        <v>1483</v>
      </c>
      <c r="C517" s="12" t="s">
        <v>1484</v>
      </c>
      <c r="D517" s="12" t="s">
        <v>523</v>
      </c>
      <c r="E517" s="12">
        <v>25.252939999999999</v>
      </c>
      <c r="F517" s="12" t="s">
        <v>1485</v>
      </c>
      <c r="G517" s="12" t="s">
        <v>1486</v>
      </c>
      <c r="H517" s="12" t="s">
        <v>246</v>
      </c>
      <c r="I517" s="12" t="s">
        <v>247</v>
      </c>
      <c r="J517" s="12" t="s">
        <v>248</v>
      </c>
      <c r="K517" s="12">
        <v>330000</v>
      </c>
      <c r="N517" s="12">
        <v>25.252939999999999</v>
      </c>
      <c r="O517" s="12" t="s">
        <v>249</v>
      </c>
      <c r="P517" s="12" t="s">
        <v>250</v>
      </c>
      <c r="Q517" s="12" t="s">
        <v>1487</v>
      </c>
      <c r="R517" s="12">
        <v>145342.75958975041</v>
      </c>
      <c r="S517" s="12">
        <v>145342.75958975041</v>
      </c>
      <c r="T517" s="12">
        <v>3670.3321599999999</v>
      </c>
      <c r="U517" s="12">
        <v>162.89359151722729</v>
      </c>
      <c r="V517" s="12">
        <v>162.89359151722729</v>
      </c>
      <c r="W517" s="12">
        <v>53.54</v>
      </c>
      <c r="X517" s="12">
        <v>53.54</v>
      </c>
      <c r="Y517" s="12" t="s">
        <v>256</v>
      </c>
      <c r="Z517" s="12" t="s">
        <v>257</v>
      </c>
      <c r="AA517" s="12" t="s">
        <v>258</v>
      </c>
      <c r="AB517" s="12">
        <v>200000</v>
      </c>
      <c r="AE517" s="12">
        <v>21.465</v>
      </c>
      <c r="AF517" s="12" t="s">
        <v>249</v>
      </c>
      <c r="AG517" s="12" t="s">
        <v>250</v>
      </c>
      <c r="AH517" s="12" t="s">
        <v>255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2">
        <v>0</v>
      </c>
    </row>
    <row r="518" spans="1:56" hidden="1" x14ac:dyDescent="0.25">
      <c r="A518" s="12" t="s">
        <v>240</v>
      </c>
      <c r="B518" s="12" t="s">
        <v>1488</v>
      </c>
      <c r="C518" s="12" t="s">
        <v>1489</v>
      </c>
      <c r="D518" s="12" t="s">
        <v>338</v>
      </c>
      <c r="E518" s="12">
        <v>38.56176</v>
      </c>
      <c r="F518" s="12" t="s">
        <v>1490</v>
      </c>
      <c r="G518" s="12" t="s">
        <v>1491</v>
      </c>
      <c r="H518" s="12" t="s">
        <v>246</v>
      </c>
      <c r="I518" s="12" t="s">
        <v>247</v>
      </c>
      <c r="J518" s="12" t="s">
        <v>248</v>
      </c>
      <c r="K518" s="12">
        <v>330000</v>
      </c>
      <c r="N518" s="12">
        <v>38.56176</v>
      </c>
      <c r="O518" s="12" t="s">
        <v>249</v>
      </c>
      <c r="P518" s="12" t="s">
        <v>250</v>
      </c>
      <c r="Q518" s="12" t="s">
        <v>1492</v>
      </c>
      <c r="R518" s="12">
        <v>99421.926557340354</v>
      </c>
      <c r="S518" s="12">
        <v>99421.926557340354</v>
      </c>
      <c r="T518" s="12">
        <v>3833.8849399999999</v>
      </c>
      <c r="U518" s="12">
        <v>111.5548277443864</v>
      </c>
      <c r="V518" s="12">
        <v>111.5548277443864</v>
      </c>
      <c r="W518" s="12">
        <v>53.47</v>
      </c>
      <c r="X518" s="12">
        <v>53.47</v>
      </c>
      <c r="Y518" s="12" t="s">
        <v>252</v>
      </c>
      <c r="Z518" s="12" t="s">
        <v>253</v>
      </c>
      <c r="AA518" s="12" t="s">
        <v>254</v>
      </c>
      <c r="AB518" s="12">
        <v>130000</v>
      </c>
      <c r="AE518" s="12">
        <v>32.777500000000003</v>
      </c>
      <c r="AF518" s="12" t="s">
        <v>249</v>
      </c>
      <c r="AG518" s="12" t="s">
        <v>250</v>
      </c>
      <c r="AH518" s="12" t="s">
        <v>255</v>
      </c>
      <c r="AI518" s="12">
        <v>0</v>
      </c>
      <c r="AJ518" s="12">
        <v>0</v>
      </c>
      <c r="AK518" s="12">
        <v>0</v>
      </c>
      <c r="AL518" s="12">
        <v>0</v>
      </c>
      <c r="AM518" s="12">
        <v>0</v>
      </c>
      <c r="AN518" s="12">
        <v>0</v>
      </c>
      <c r="AO518" s="12" t="s">
        <v>256</v>
      </c>
      <c r="AP518" s="12" t="s">
        <v>257</v>
      </c>
      <c r="AQ518" s="12" t="s">
        <v>258</v>
      </c>
      <c r="AR518" s="12">
        <v>200000</v>
      </c>
      <c r="AU518" s="12">
        <v>4.9166299999999996</v>
      </c>
      <c r="AV518" s="12" t="s">
        <v>249</v>
      </c>
      <c r="AW518" s="12" t="s">
        <v>250</v>
      </c>
      <c r="AX518" s="12" t="s">
        <v>255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</row>
    <row r="519" spans="1:56" hidden="1" x14ac:dyDescent="0.25">
      <c r="A519" s="12" t="s">
        <v>240</v>
      </c>
      <c r="B519" s="12" t="s">
        <v>1488</v>
      </c>
      <c r="C519" s="12" t="s">
        <v>1489</v>
      </c>
      <c r="D519" s="12" t="s">
        <v>338</v>
      </c>
      <c r="E519" s="12">
        <v>55.088239999999999</v>
      </c>
      <c r="F519" s="12" t="s">
        <v>1490</v>
      </c>
      <c r="G519" s="12" t="s">
        <v>1491</v>
      </c>
      <c r="H519" s="12" t="s">
        <v>246</v>
      </c>
      <c r="I519" s="12" t="s">
        <v>247</v>
      </c>
      <c r="J519" s="12" t="s">
        <v>248</v>
      </c>
      <c r="K519" s="12">
        <v>330000</v>
      </c>
      <c r="N519" s="12">
        <v>55.088239999999999</v>
      </c>
      <c r="O519" s="12" t="s">
        <v>249</v>
      </c>
      <c r="P519" s="12" t="s">
        <v>250</v>
      </c>
      <c r="Q519" s="12" t="s">
        <v>1492</v>
      </c>
      <c r="R519" s="12">
        <v>99421.926557340354</v>
      </c>
      <c r="S519" s="12">
        <v>99421.926557340354</v>
      </c>
      <c r="T519" s="12">
        <v>5476.9784799999998</v>
      </c>
      <c r="U519" s="12">
        <v>111.5548277443864</v>
      </c>
      <c r="V519" s="12">
        <v>111.5548277443864</v>
      </c>
      <c r="W519" s="12">
        <v>53.47</v>
      </c>
      <c r="X519" s="12">
        <v>53.47</v>
      </c>
      <c r="Y519" s="12" t="s">
        <v>256</v>
      </c>
      <c r="Z519" s="12" t="s">
        <v>257</v>
      </c>
      <c r="AA519" s="12" t="s">
        <v>258</v>
      </c>
      <c r="AB519" s="12">
        <v>200000</v>
      </c>
      <c r="AE519" s="12">
        <v>46.825000000000003</v>
      </c>
      <c r="AF519" s="12" t="s">
        <v>249</v>
      </c>
      <c r="AG519" s="12" t="s">
        <v>250</v>
      </c>
      <c r="AH519" s="12" t="s">
        <v>255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2">
        <v>0</v>
      </c>
    </row>
    <row r="520" spans="1:56" hidden="1" x14ac:dyDescent="0.25">
      <c r="A520" s="12" t="s">
        <v>240</v>
      </c>
      <c r="B520" s="12" t="s">
        <v>1493</v>
      </c>
      <c r="C520" s="12" t="s">
        <v>1494</v>
      </c>
      <c r="D520" s="12" t="s">
        <v>294</v>
      </c>
      <c r="E520" s="12">
        <v>108.76765</v>
      </c>
      <c r="F520" s="12" t="s">
        <v>1495</v>
      </c>
      <c r="G520" s="12" t="s">
        <v>1496</v>
      </c>
      <c r="H520" s="12" t="s">
        <v>246</v>
      </c>
      <c r="I520" s="12" t="s">
        <v>247</v>
      </c>
      <c r="J520" s="12" t="s">
        <v>248</v>
      </c>
      <c r="K520" s="12">
        <v>330000</v>
      </c>
      <c r="N520" s="12">
        <v>108.76765</v>
      </c>
      <c r="O520" s="12" t="s">
        <v>249</v>
      </c>
      <c r="P520" s="12" t="s">
        <v>250</v>
      </c>
      <c r="Q520" s="12" t="s">
        <v>1497</v>
      </c>
      <c r="R520" s="12">
        <v>186497.19872984989</v>
      </c>
      <c r="S520" s="12">
        <v>186497.19872984989</v>
      </c>
      <c r="T520" s="12">
        <v>20284.861489999999</v>
      </c>
      <c r="U520" s="12">
        <v>198.4058909206876</v>
      </c>
      <c r="V520" s="12">
        <v>198.4058909206876</v>
      </c>
      <c r="W520" s="12">
        <v>56.4</v>
      </c>
      <c r="X520" s="12">
        <v>56.4</v>
      </c>
      <c r="Y520" s="12" t="s">
        <v>252</v>
      </c>
      <c r="Z520" s="12" t="s">
        <v>253</v>
      </c>
      <c r="AA520" s="12" t="s">
        <v>254</v>
      </c>
      <c r="AB520" s="12">
        <v>130000</v>
      </c>
      <c r="AE520" s="12">
        <v>92.452500000000001</v>
      </c>
      <c r="AF520" s="12" t="s">
        <v>249</v>
      </c>
      <c r="AG520" s="12" t="s">
        <v>250</v>
      </c>
      <c r="AH520" s="12" t="s">
        <v>255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2">
        <v>0</v>
      </c>
      <c r="AO520" s="12" t="s">
        <v>256</v>
      </c>
      <c r="AP520" s="12" t="s">
        <v>257</v>
      </c>
      <c r="AQ520" s="12" t="s">
        <v>258</v>
      </c>
      <c r="AR520" s="12">
        <v>200000</v>
      </c>
      <c r="AU520" s="12">
        <v>13.86788</v>
      </c>
      <c r="AV520" s="12" t="s">
        <v>249</v>
      </c>
      <c r="AW520" s="12" t="s">
        <v>250</v>
      </c>
      <c r="AX520" s="12" t="s">
        <v>255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</row>
    <row r="521" spans="1:56" hidden="1" x14ac:dyDescent="0.25">
      <c r="A521" s="12" t="s">
        <v>240</v>
      </c>
      <c r="B521" s="12" t="s">
        <v>1493</v>
      </c>
      <c r="C521" s="12" t="s">
        <v>1494</v>
      </c>
      <c r="D521" s="12" t="s">
        <v>294</v>
      </c>
      <c r="E521" s="12">
        <v>155.38235</v>
      </c>
      <c r="F521" s="12" t="s">
        <v>1495</v>
      </c>
      <c r="G521" s="12" t="s">
        <v>1496</v>
      </c>
      <c r="H521" s="12" t="s">
        <v>246</v>
      </c>
      <c r="I521" s="12" t="s">
        <v>247</v>
      </c>
      <c r="J521" s="12" t="s">
        <v>248</v>
      </c>
      <c r="K521" s="12">
        <v>330000</v>
      </c>
      <c r="N521" s="12">
        <v>155.38235</v>
      </c>
      <c r="O521" s="12" t="s">
        <v>249</v>
      </c>
      <c r="P521" s="12" t="s">
        <v>250</v>
      </c>
      <c r="Q521" s="12" t="s">
        <v>1497</v>
      </c>
      <c r="R521" s="12">
        <v>186497.19872984989</v>
      </c>
      <c r="S521" s="12">
        <v>186497.19872984989</v>
      </c>
      <c r="T521" s="12">
        <v>28978.37355</v>
      </c>
      <c r="U521" s="12">
        <v>198.4058909206876</v>
      </c>
      <c r="V521" s="12">
        <v>198.4058909206876</v>
      </c>
      <c r="W521" s="12">
        <v>56.4</v>
      </c>
      <c r="X521" s="12">
        <v>56.4</v>
      </c>
      <c r="Y521" s="12" t="s">
        <v>256</v>
      </c>
      <c r="Z521" s="12" t="s">
        <v>257</v>
      </c>
      <c r="AA521" s="12" t="s">
        <v>258</v>
      </c>
      <c r="AB521" s="12">
        <v>200000</v>
      </c>
      <c r="AE521" s="12">
        <v>132.07499999999999</v>
      </c>
      <c r="AF521" s="12" t="s">
        <v>249</v>
      </c>
      <c r="AG521" s="12" t="s">
        <v>250</v>
      </c>
      <c r="AH521" s="12" t="s">
        <v>255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2">
        <v>0</v>
      </c>
    </row>
    <row r="522" spans="1:56" hidden="1" x14ac:dyDescent="0.25">
      <c r="A522" s="12" t="s">
        <v>240</v>
      </c>
      <c r="B522" s="12" t="s">
        <v>1498</v>
      </c>
      <c r="C522" s="12" t="s">
        <v>1499</v>
      </c>
      <c r="D522" s="12" t="s">
        <v>523</v>
      </c>
      <c r="E522" s="12">
        <v>53.397649999999999</v>
      </c>
      <c r="F522" s="12" t="s">
        <v>1500</v>
      </c>
      <c r="G522" s="12" t="s">
        <v>1501</v>
      </c>
      <c r="H522" s="12" t="s">
        <v>246</v>
      </c>
      <c r="I522" s="12" t="s">
        <v>247</v>
      </c>
      <c r="J522" s="12" t="s">
        <v>248</v>
      </c>
      <c r="K522" s="12">
        <v>330000</v>
      </c>
      <c r="N522" s="12">
        <v>53.397649999999999</v>
      </c>
      <c r="O522" s="12" t="s">
        <v>249</v>
      </c>
      <c r="P522" s="12" t="s">
        <v>250</v>
      </c>
      <c r="Q522" s="12" t="s">
        <v>1502</v>
      </c>
      <c r="R522" s="12">
        <v>146692.06512478279</v>
      </c>
      <c r="S522" s="12">
        <v>146692.06512478279</v>
      </c>
      <c r="T522" s="12">
        <v>7833.0111200000001</v>
      </c>
      <c r="U522" s="12">
        <v>163.01832372856791</v>
      </c>
      <c r="V522" s="12">
        <v>163.01832372856791</v>
      </c>
      <c r="W522" s="12">
        <v>53.99</v>
      </c>
      <c r="X522" s="12">
        <v>53.99</v>
      </c>
      <c r="Y522" s="12" t="s">
        <v>252</v>
      </c>
      <c r="Z522" s="12" t="s">
        <v>253</v>
      </c>
      <c r="AA522" s="12" t="s">
        <v>254</v>
      </c>
      <c r="AB522" s="12">
        <v>130000</v>
      </c>
      <c r="AE522" s="12">
        <v>45.387999999999998</v>
      </c>
      <c r="AF522" s="12" t="s">
        <v>249</v>
      </c>
      <c r="AG522" s="12" t="s">
        <v>250</v>
      </c>
      <c r="AH522" s="12" t="s">
        <v>255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2">
        <v>0</v>
      </c>
      <c r="AO522" s="12" t="s">
        <v>256</v>
      </c>
      <c r="AP522" s="12" t="s">
        <v>257</v>
      </c>
      <c r="AQ522" s="12" t="s">
        <v>258</v>
      </c>
      <c r="AR522" s="12">
        <v>200000</v>
      </c>
      <c r="AU522" s="12">
        <v>6.8082000000000003</v>
      </c>
      <c r="AV522" s="12" t="s">
        <v>249</v>
      </c>
      <c r="AW522" s="12" t="s">
        <v>250</v>
      </c>
      <c r="AX522" s="12" t="s">
        <v>255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</row>
    <row r="523" spans="1:56" hidden="1" x14ac:dyDescent="0.25">
      <c r="A523" s="12" t="s">
        <v>240</v>
      </c>
      <c r="B523" s="12" t="s">
        <v>1498</v>
      </c>
      <c r="C523" s="12" t="s">
        <v>1499</v>
      </c>
      <c r="D523" s="12" t="s">
        <v>523</v>
      </c>
      <c r="E523" s="12">
        <v>76.282349999999994</v>
      </c>
      <c r="F523" s="12" t="s">
        <v>1500</v>
      </c>
      <c r="G523" s="12" t="s">
        <v>1501</v>
      </c>
      <c r="H523" s="12" t="s">
        <v>246</v>
      </c>
      <c r="I523" s="12" t="s">
        <v>247</v>
      </c>
      <c r="J523" s="12" t="s">
        <v>248</v>
      </c>
      <c r="K523" s="12">
        <v>330000</v>
      </c>
      <c r="N523" s="12">
        <v>76.282349999999994</v>
      </c>
      <c r="O523" s="12" t="s">
        <v>249</v>
      </c>
      <c r="P523" s="12" t="s">
        <v>250</v>
      </c>
      <c r="Q523" s="12" t="s">
        <v>1502</v>
      </c>
      <c r="R523" s="12">
        <v>146692.06512478279</v>
      </c>
      <c r="S523" s="12">
        <v>146692.06512478279</v>
      </c>
      <c r="T523" s="12">
        <v>11190.015890000001</v>
      </c>
      <c r="U523" s="12">
        <v>163.01832372856791</v>
      </c>
      <c r="V523" s="12">
        <v>163.01832372856791</v>
      </c>
      <c r="W523" s="12">
        <v>53.99</v>
      </c>
      <c r="X523" s="12">
        <v>53.99</v>
      </c>
      <c r="Y523" s="12" t="s">
        <v>256</v>
      </c>
      <c r="Z523" s="12" t="s">
        <v>257</v>
      </c>
      <c r="AA523" s="12" t="s">
        <v>258</v>
      </c>
      <c r="AB523" s="12">
        <v>200000</v>
      </c>
      <c r="AE523" s="12">
        <v>64.84</v>
      </c>
      <c r="AF523" s="12" t="s">
        <v>249</v>
      </c>
      <c r="AG523" s="12" t="s">
        <v>250</v>
      </c>
      <c r="AH523" s="12" t="s">
        <v>255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2">
        <v>0</v>
      </c>
    </row>
    <row r="524" spans="1:56" hidden="1" x14ac:dyDescent="0.25">
      <c r="A524" s="12" t="s">
        <v>240</v>
      </c>
      <c r="B524" s="12" t="s">
        <v>1503</v>
      </c>
      <c r="C524" s="12" t="s">
        <v>1504</v>
      </c>
      <c r="D524" s="12" t="s">
        <v>277</v>
      </c>
      <c r="E524" s="12">
        <v>130.85471000000001</v>
      </c>
      <c r="F524" s="12" t="s">
        <v>1505</v>
      </c>
      <c r="G524" s="12" t="s">
        <v>1506</v>
      </c>
      <c r="H524" s="12" t="s">
        <v>246</v>
      </c>
      <c r="I524" s="12" t="s">
        <v>247</v>
      </c>
      <c r="J524" s="12" t="s">
        <v>248</v>
      </c>
      <c r="K524" s="12">
        <v>330000</v>
      </c>
      <c r="N524" s="12">
        <v>130.85471000000001</v>
      </c>
      <c r="O524" s="12" t="s">
        <v>249</v>
      </c>
      <c r="P524" s="12" t="s">
        <v>250</v>
      </c>
      <c r="Q524" s="12" t="s">
        <v>1507</v>
      </c>
      <c r="R524" s="12">
        <v>63385.350700461277</v>
      </c>
      <c r="S524" s="12">
        <v>63385.350700461277</v>
      </c>
      <c r="T524" s="12">
        <v>8294.2714199999991</v>
      </c>
      <c r="U524" s="12">
        <v>67.528239125395359</v>
      </c>
      <c r="V524" s="12">
        <v>67.528239125395359</v>
      </c>
      <c r="W524" s="12">
        <v>56.32</v>
      </c>
      <c r="X524" s="12">
        <v>56.32</v>
      </c>
      <c r="Y524" s="12" t="s">
        <v>252</v>
      </c>
      <c r="Z524" s="12" t="s">
        <v>253</v>
      </c>
      <c r="AA524" s="12" t="s">
        <v>254</v>
      </c>
      <c r="AB524" s="12">
        <v>130000</v>
      </c>
      <c r="AE524" s="12">
        <v>111.2265</v>
      </c>
      <c r="AF524" s="12" t="s">
        <v>249</v>
      </c>
      <c r="AG524" s="12" t="s">
        <v>250</v>
      </c>
      <c r="AH524" s="12" t="s">
        <v>255</v>
      </c>
      <c r="AI524" s="12">
        <v>0</v>
      </c>
      <c r="AJ524" s="12">
        <v>0</v>
      </c>
      <c r="AK524" s="12">
        <v>0</v>
      </c>
      <c r="AL524" s="12">
        <v>0</v>
      </c>
      <c r="AM524" s="12">
        <v>0</v>
      </c>
      <c r="AN524" s="12">
        <v>0</v>
      </c>
      <c r="AO524" s="12" t="s">
        <v>256</v>
      </c>
      <c r="AP524" s="12" t="s">
        <v>257</v>
      </c>
      <c r="AQ524" s="12" t="s">
        <v>258</v>
      </c>
      <c r="AR524" s="12">
        <v>200000</v>
      </c>
      <c r="AU524" s="12">
        <v>16.683979999999998</v>
      </c>
      <c r="AV524" s="12" t="s">
        <v>249</v>
      </c>
      <c r="AW524" s="12" t="s">
        <v>250</v>
      </c>
      <c r="AX524" s="12" t="s">
        <v>255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</row>
    <row r="525" spans="1:56" hidden="1" x14ac:dyDescent="0.25">
      <c r="A525" s="12" t="s">
        <v>240</v>
      </c>
      <c r="B525" s="12" t="s">
        <v>1503</v>
      </c>
      <c r="C525" s="12" t="s">
        <v>1504</v>
      </c>
      <c r="D525" s="12" t="s">
        <v>277</v>
      </c>
      <c r="E525" s="12">
        <v>186.93529000000001</v>
      </c>
      <c r="F525" s="12" t="s">
        <v>1505</v>
      </c>
      <c r="G525" s="12" t="s">
        <v>1506</v>
      </c>
      <c r="H525" s="12" t="s">
        <v>246</v>
      </c>
      <c r="I525" s="12" t="s">
        <v>247</v>
      </c>
      <c r="J525" s="12" t="s">
        <v>248</v>
      </c>
      <c r="K525" s="12">
        <v>330000</v>
      </c>
      <c r="N525" s="12">
        <v>186.93529000000001</v>
      </c>
      <c r="O525" s="12" t="s">
        <v>249</v>
      </c>
      <c r="P525" s="12" t="s">
        <v>250</v>
      </c>
      <c r="Q525" s="12" t="s">
        <v>1507</v>
      </c>
      <c r="R525" s="12">
        <v>63385.350700461277</v>
      </c>
      <c r="S525" s="12">
        <v>63385.350700461277</v>
      </c>
      <c r="T525" s="12">
        <v>11848.95918</v>
      </c>
      <c r="U525" s="12">
        <v>67.528239125395359</v>
      </c>
      <c r="V525" s="12">
        <v>67.528239125395359</v>
      </c>
      <c r="W525" s="12">
        <v>56.32</v>
      </c>
      <c r="X525" s="12">
        <v>56.32</v>
      </c>
      <c r="Y525" s="12" t="s">
        <v>256</v>
      </c>
      <c r="Z525" s="12" t="s">
        <v>257</v>
      </c>
      <c r="AA525" s="12" t="s">
        <v>258</v>
      </c>
      <c r="AB525" s="12">
        <v>200000</v>
      </c>
      <c r="AE525" s="12">
        <v>158.89500000000001</v>
      </c>
      <c r="AF525" s="12" t="s">
        <v>249</v>
      </c>
      <c r="AG525" s="12" t="s">
        <v>250</v>
      </c>
      <c r="AH525" s="12" t="s">
        <v>255</v>
      </c>
      <c r="AI525" s="12">
        <v>0</v>
      </c>
      <c r="AJ525" s="12">
        <v>0</v>
      </c>
      <c r="AK525" s="12">
        <v>0</v>
      </c>
      <c r="AL525" s="12">
        <v>0</v>
      </c>
      <c r="AM525" s="12">
        <v>0</v>
      </c>
      <c r="AN525" s="12">
        <v>0</v>
      </c>
    </row>
    <row r="526" spans="1:56" hidden="1" x14ac:dyDescent="0.25">
      <c r="A526" s="12" t="s">
        <v>240</v>
      </c>
      <c r="B526" s="12" t="s">
        <v>1508</v>
      </c>
      <c r="C526" s="12" t="s">
        <v>1509</v>
      </c>
      <c r="D526" s="12" t="s">
        <v>294</v>
      </c>
      <c r="E526" s="12">
        <v>72.256469999999993</v>
      </c>
      <c r="F526" s="12" t="s">
        <v>1510</v>
      </c>
      <c r="G526" s="12" t="s">
        <v>1511</v>
      </c>
      <c r="H526" s="12" t="s">
        <v>246</v>
      </c>
      <c r="I526" s="12" t="s">
        <v>247</v>
      </c>
      <c r="J526" s="12" t="s">
        <v>248</v>
      </c>
      <c r="K526" s="12">
        <v>330000</v>
      </c>
      <c r="N526" s="12">
        <v>72.256469999999993</v>
      </c>
      <c r="O526" s="12" t="s">
        <v>249</v>
      </c>
      <c r="P526" s="12" t="s">
        <v>250</v>
      </c>
      <c r="Q526" s="12" t="s">
        <v>1512</v>
      </c>
      <c r="R526" s="12">
        <v>168704.02111275631</v>
      </c>
      <c r="S526" s="12">
        <v>168704.02111275631</v>
      </c>
      <c r="T526" s="12">
        <v>12189.95714</v>
      </c>
      <c r="U526" s="12">
        <v>184.66720918519971</v>
      </c>
      <c r="V526" s="12">
        <v>184.66720918519971</v>
      </c>
      <c r="W526" s="12">
        <v>54.81</v>
      </c>
      <c r="X526" s="12">
        <v>54.81</v>
      </c>
      <c r="Y526" s="12" t="s">
        <v>252</v>
      </c>
      <c r="Z526" s="12" t="s">
        <v>253</v>
      </c>
      <c r="AA526" s="12" t="s">
        <v>254</v>
      </c>
      <c r="AB526" s="12">
        <v>130000</v>
      </c>
      <c r="AE526" s="12">
        <v>61.417999999999999</v>
      </c>
      <c r="AF526" s="12" t="s">
        <v>249</v>
      </c>
      <c r="AG526" s="12" t="s">
        <v>250</v>
      </c>
      <c r="AH526" s="12" t="s">
        <v>255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2">
        <v>0</v>
      </c>
      <c r="AO526" s="12" t="s">
        <v>256</v>
      </c>
      <c r="AP526" s="12" t="s">
        <v>257</v>
      </c>
      <c r="AQ526" s="12" t="s">
        <v>258</v>
      </c>
      <c r="AR526" s="12">
        <v>200000</v>
      </c>
      <c r="AU526" s="12">
        <v>9.2126999999999999</v>
      </c>
      <c r="AV526" s="12" t="s">
        <v>249</v>
      </c>
      <c r="AW526" s="12" t="s">
        <v>250</v>
      </c>
      <c r="AX526" s="12" t="s">
        <v>255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</row>
    <row r="527" spans="1:56" hidden="1" x14ac:dyDescent="0.25">
      <c r="A527" s="12" t="s">
        <v>240</v>
      </c>
      <c r="B527" s="12" t="s">
        <v>1508</v>
      </c>
      <c r="C527" s="12" t="s">
        <v>1509</v>
      </c>
      <c r="D527" s="12" t="s">
        <v>294</v>
      </c>
      <c r="E527" s="12">
        <v>103.22353</v>
      </c>
      <c r="F527" s="12" t="s">
        <v>1510</v>
      </c>
      <c r="G527" s="12" t="s">
        <v>1511</v>
      </c>
      <c r="H527" s="12" t="s">
        <v>246</v>
      </c>
      <c r="I527" s="12" t="s">
        <v>247</v>
      </c>
      <c r="J527" s="12" t="s">
        <v>248</v>
      </c>
      <c r="K527" s="12">
        <v>330000</v>
      </c>
      <c r="N527" s="12">
        <v>103.22353</v>
      </c>
      <c r="O527" s="12" t="s">
        <v>249</v>
      </c>
      <c r="P527" s="12" t="s">
        <v>250</v>
      </c>
      <c r="Q527" s="12" t="s">
        <v>1512</v>
      </c>
      <c r="R527" s="12">
        <v>168704.02111275631</v>
      </c>
      <c r="S527" s="12">
        <v>168704.02111275631</v>
      </c>
      <c r="T527" s="12">
        <v>17414.224480000001</v>
      </c>
      <c r="U527" s="12">
        <v>184.66720918519971</v>
      </c>
      <c r="V527" s="12">
        <v>184.66720918519971</v>
      </c>
      <c r="W527" s="12">
        <v>54.81</v>
      </c>
      <c r="X527" s="12">
        <v>54.81</v>
      </c>
      <c r="Y527" s="12" t="s">
        <v>256</v>
      </c>
      <c r="Z527" s="12" t="s">
        <v>257</v>
      </c>
      <c r="AA527" s="12" t="s">
        <v>258</v>
      </c>
      <c r="AB527" s="12">
        <v>200000</v>
      </c>
      <c r="AE527" s="12">
        <v>87.74</v>
      </c>
      <c r="AF527" s="12" t="s">
        <v>249</v>
      </c>
      <c r="AG527" s="12" t="s">
        <v>250</v>
      </c>
      <c r="AH527" s="12" t="s">
        <v>255</v>
      </c>
      <c r="AI527" s="12">
        <v>0</v>
      </c>
      <c r="AJ527" s="12">
        <v>0</v>
      </c>
      <c r="AK527" s="12">
        <v>0</v>
      </c>
      <c r="AL527" s="12">
        <v>0</v>
      </c>
      <c r="AM527" s="12">
        <v>0</v>
      </c>
      <c r="AN527" s="12">
        <v>0</v>
      </c>
    </row>
    <row r="528" spans="1:56" hidden="1" x14ac:dyDescent="0.25">
      <c r="A528" s="12" t="s">
        <v>240</v>
      </c>
      <c r="B528" s="12" t="s">
        <v>1513</v>
      </c>
      <c r="C528" s="12" t="s">
        <v>1514</v>
      </c>
      <c r="D528" s="12" t="s">
        <v>458</v>
      </c>
      <c r="E528" s="12">
        <v>226.60647</v>
      </c>
      <c r="F528" s="12" t="s">
        <v>1515</v>
      </c>
      <c r="G528" s="12" t="s">
        <v>1516</v>
      </c>
      <c r="H528" s="12" t="s">
        <v>246</v>
      </c>
      <c r="I528" s="12" t="s">
        <v>247</v>
      </c>
      <c r="J528" s="12" t="s">
        <v>248</v>
      </c>
      <c r="K528" s="12">
        <v>330000</v>
      </c>
      <c r="N528" s="12">
        <v>226.60647</v>
      </c>
      <c r="O528" s="12" t="s">
        <v>249</v>
      </c>
      <c r="P528" s="12" t="s">
        <v>250</v>
      </c>
      <c r="Q528" s="12" t="s">
        <v>1517</v>
      </c>
      <c r="R528" s="12">
        <v>101803.28574347049</v>
      </c>
      <c r="S528" s="12">
        <v>101803.28574347049</v>
      </c>
      <c r="T528" s="12">
        <v>23069.28328</v>
      </c>
      <c r="U528" s="12">
        <v>117.3115252582825</v>
      </c>
      <c r="V528" s="12">
        <v>117.3115252582825</v>
      </c>
      <c r="W528" s="12">
        <v>52.07</v>
      </c>
      <c r="X528" s="12">
        <v>52.07</v>
      </c>
      <c r="Y528" s="12" t="s">
        <v>252</v>
      </c>
      <c r="Z528" s="12" t="s">
        <v>253</v>
      </c>
      <c r="AA528" s="12" t="s">
        <v>254</v>
      </c>
      <c r="AB528" s="12">
        <v>130000</v>
      </c>
      <c r="AE528" s="12">
        <v>192.6155</v>
      </c>
      <c r="AF528" s="12" t="s">
        <v>249</v>
      </c>
      <c r="AG528" s="12" t="s">
        <v>250</v>
      </c>
      <c r="AH528" s="12" t="s">
        <v>255</v>
      </c>
      <c r="AI528" s="12">
        <v>0</v>
      </c>
      <c r="AJ528" s="12">
        <v>0</v>
      </c>
      <c r="AK528" s="12">
        <v>0</v>
      </c>
      <c r="AL528" s="12">
        <v>0</v>
      </c>
      <c r="AM528" s="12">
        <v>0</v>
      </c>
      <c r="AN528" s="12">
        <v>0</v>
      </c>
      <c r="AO528" s="12" t="s">
        <v>256</v>
      </c>
      <c r="AP528" s="12" t="s">
        <v>257</v>
      </c>
      <c r="AQ528" s="12" t="s">
        <v>258</v>
      </c>
      <c r="AR528" s="12">
        <v>200000</v>
      </c>
      <c r="AU528" s="12">
        <v>28.892330000000001</v>
      </c>
      <c r="AV528" s="12" t="s">
        <v>249</v>
      </c>
      <c r="AW528" s="12" t="s">
        <v>250</v>
      </c>
      <c r="AX528" s="12" t="s">
        <v>255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</row>
    <row r="529" spans="1:56" hidden="1" x14ac:dyDescent="0.25">
      <c r="A529" s="12" t="s">
        <v>240</v>
      </c>
      <c r="B529" s="12" t="s">
        <v>1513</v>
      </c>
      <c r="C529" s="12" t="s">
        <v>1514</v>
      </c>
      <c r="D529" s="12" t="s">
        <v>458</v>
      </c>
      <c r="E529" s="12">
        <v>323.72352999999998</v>
      </c>
      <c r="F529" s="12" t="s">
        <v>1515</v>
      </c>
      <c r="G529" s="12" t="s">
        <v>1516</v>
      </c>
      <c r="H529" s="12" t="s">
        <v>246</v>
      </c>
      <c r="I529" s="12" t="s">
        <v>247</v>
      </c>
      <c r="J529" s="12" t="s">
        <v>248</v>
      </c>
      <c r="K529" s="12">
        <v>330000</v>
      </c>
      <c r="N529" s="12">
        <v>323.72352999999998</v>
      </c>
      <c r="O529" s="12" t="s">
        <v>249</v>
      </c>
      <c r="P529" s="12" t="s">
        <v>250</v>
      </c>
      <c r="Q529" s="12" t="s">
        <v>1517</v>
      </c>
      <c r="R529" s="12">
        <v>101803.28574347049</v>
      </c>
      <c r="S529" s="12">
        <v>101803.28574347049</v>
      </c>
      <c r="T529" s="12">
        <v>32956.11896</v>
      </c>
      <c r="U529" s="12">
        <v>117.3115252582825</v>
      </c>
      <c r="V529" s="12">
        <v>117.3115252582825</v>
      </c>
      <c r="W529" s="12">
        <v>52.07</v>
      </c>
      <c r="X529" s="12">
        <v>52.07</v>
      </c>
      <c r="Y529" s="12" t="s">
        <v>256</v>
      </c>
      <c r="Z529" s="12" t="s">
        <v>257</v>
      </c>
      <c r="AA529" s="12" t="s">
        <v>258</v>
      </c>
      <c r="AB529" s="12">
        <v>200000</v>
      </c>
      <c r="AE529" s="12">
        <v>275.16500000000002</v>
      </c>
      <c r="AF529" s="12" t="s">
        <v>249</v>
      </c>
      <c r="AG529" s="12" t="s">
        <v>250</v>
      </c>
      <c r="AH529" s="12" t="s">
        <v>255</v>
      </c>
      <c r="AI529" s="12">
        <v>0</v>
      </c>
      <c r="AJ529" s="12">
        <v>0</v>
      </c>
      <c r="AK529" s="12">
        <v>0</v>
      </c>
      <c r="AL529" s="12">
        <v>0</v>
      </c>
      <c r="AM529" s="12">
        <v>0</v>
      </c>
      <c r="AN529" s="12">
        <v>0</v>
      </c>
    </row>
    <row r="530" spans="1:56" hidden="1" x14ac:dyDescent="0.25">
      <c r="A530" s="12" t="s">
        <v>240</v>
      </c>
      <c r="B530" s="12" t="s">
        <v>93</v>
      </c>
      <c r="C530" s="12" t="s">
        <v>94</v>
      </c>
      <c r="D530" s="12" t="s">
        <v>326</v>
      </c>
      <c r="E530" s="12">
        <v>279.37412</v>
      </c>
      <c r="F530" s="12" t="s">
        <v>1518</v>
      </c>
      <c r="G530" s="12" t="s">
        <v>1519</v>
      </c>
      <c r="H530" s="12" t="s">
        <v>246</v>
      </c>
      <c r="I530" s="12" t="s">
        <v>247</v>
      </c>
      <c r="J530" s="12" t="s">
        <v>248</v>
      </c>
      <c r="K530" s="12">
        <v>330000</v>
      </c>
      <c r="N530" s="12">
        <v>279.37412</v>
      </c>
      <c r="O530" s="12" t="s">
        <v>249</v>
      </c>
      <c r="P530" s="12" t="s">
        <v>250</v>
      </c>
      <c r="Q530" s="12" t="s">
        <v>1520</v>
      </c>
      <c r="R530" s="12">
        <v>111439.1180295419</v>
      </c>
      <c r="S530" s="12">
        <v>111439.1180295419</v>
      </c>
      <c r="T530" s="12">
        <v>31133.205269999999</v>
      </c>
      <c r="U530" s="12">
        <v>110.4604638591243</v>
      </c>
      <c r="V530" s="12">
        <v>110.4604638591243</v>
      </c>
      <c r="W530" s="12">
        <v>60.53</v>
      </c>
      <c r="X530" s="12">
        <v>60.53</v>
      </c>
      <c r="Y530" s="12" t="s">
        <v>252</v>
      </c>
      <c r="Z530" s="12" t="s">
        <v>253</v>
      </c>
      <c r="AA530" s="12" t="s">
        <v>254</v>
      </c>
      <c r="AB530" s="12">
        <v>130000</v>
      </c>
      <c r="AE530" s="12">
        <v>237.46799999999999</v>
      </c>
      <c r="AF530" s="12" t="s">
        <v>249</v>
      </c>
      <c r="AG530" s="12" t="s">
        <v>250</v>
      </c>
      <c r="AH530" s="12" t="s">
        <v>255</v>
      </c>
      <c r="AI530" s="12">
        <v>0</v>
      </c>
      <c r="AJ530" s="12">
        <v>0</v>
      </c>
      <c r="AK530" s="12">
        <v>0</v>
      </c>
      <c r="AL530" s="12">
        <v>0</v>
      </c>
      <c r="AM530" s="12">
        <v>0</v>
      </c>
      <c r="AN530" s="12">
        <v>0</v>
      </c>
      <c r="AO530" s="12" t="s">
        <v>256</v>
      </c>
      <c r="AP530" s="12" t="s">
        <v>257</v>
      </c>
      <c r="AQ530" s="12" t="s">
        <v>258</v>
      </c>
      <c r="AR530" s="12">
        <v>200000</v>
      </c>
      <c r="AU530" s="12">
        <v>35.620199999999997</v>
      </c>
      <c r="AV530" s="12" t="s">
        <v>249</v>
      </c>
      <c r="AW530" s="12" t="s">
        <v>250</v>
      </c>
      <c r="AX530" s="12" t="s">
        <v>255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</row>
    <row r="531" spans="1:56" hidden="1" x14ac:dyDescent="0.25">
      <c r="A531" s="12" t="s">
        <v>240</v>
      </c>
      <c r="B531" s="12" t="s">
        <v>93</v>
      </c>
      <c r="C531" s="12" t="s">
        <v>94</v>
      </c>
      <c r="D531" s="12" t="s">
        <v>326</v>
      </c>
      <c r="E531" s="12">
        <v>399.10588000000001</v>
      </c>
      <c r="F531" s="12" t="s">
        <v>1518</v>
      </c>
      <c r="G531" s="12" t="s">
        <v>1519</v>
      </c>
      <c r="H531" s="12" t="s">
        <v>246</v>
      </c>
      <c r="I531" s="12" t="s">
        <v>247</v>
      </c>
      <c r="J531" s="12" t="s">
        <v>248</v>
      </c>
      <c r="K531" s="12">
        <v>330000</v>
      </c>
      <c r="N531" s="12">
        <v>399.10588000000001</v>
      </c>
      <c r="O531" s="12" t="s">
        <v>249</v>
      </c>
      <c r="P531" s="12" t="s">
        <v>250</v>
      </c>
      <c r="Q531" s="12" t="s">
        <v>1520</v>
      </c>
      <c r="R531" s="12">
        <v>111439.1180295419</v>
      </c>
      <c r="S531" s="12">
        <v>111439.1180295419</v>
      </c>
      <c r="T531" s="12">
        <v>44476.007530000003</v>
      </c>
      <c r="U531" s="12">
        <v>110.4604638591243</v>
      </c>
      <c r="V531" s="12">
        <v>110.4604638591243</v>
      </c>
      <c r="W531" s="12">
        <v>60.53</v>
      </c>
      <c r="X531" s="12">
        <v>60.53</v>
      </c>
      <c r="Y531" s="12" t="s">
        <v>256</v>
      </c>
      <c r="Z531" s="12" t="s">
        <v>257</v>
      </c>
      <c r="AA531" s="12" t="s">
        <v>258</v>
      </c>
      <c r="AB531" s="12">
        <v>200000</v>
      </c>
      <c r="AE531" s="12">
        <v>339.24</v>
      </c>
      <c r="AF531" s="12" t="s">
        <v>249</v>
      </c>
      <c r="AG531" s="12" t="s">
        <v>250</v>
      </c>
      <c r="AH531" s="12" t="s">
        <v>255</v>
      </c>
      <c r="AI531" s="12">
        <v>0</v>
      </c>
      <c r="AJ531" s="12">
        <v>0</v>
      </c>
      <c r="AK531" s="12">
        <v>0</v>
      </c>
      <c r="AL531" s="12">
        <v>0</v>
      </c>
      <c r="AM531" s="12">
        <v>0</v>
      </c>
      <c r="AN531" s="12">
        <v>0</v>
      </c>
    </row>
    <row r="532" spans="1:56" hidden="1" x14ac:dyDescent="0.25">
      <c r="A532" s="12" t="s">
        <v>240</v>
      </c>
      <c r="B532" s="12" t="s">
        <v>1521</v>
      </c>
      <c r="C532" s="12" t="s">
        <v>1522</v>
      </c>
      <c r="D532" s="12" t="s">
        <v>277</v>
      </c>
      <c r="E532" s="12">
        <v>35.42</v>
      </c>
      <c r="F532" s="12" t="s">
        <v>1523</v>
      </c>
      <c r="G532" s="12" t="s">
        <v>1524</v>
      </c>
      <c r="H532" s="12" t="s">
        <v>246</v>
      </c>
      <c r="I532" s="12" t="s">
        <v>247</v>
      </c>
      <c r="J532" s="12" t="s">
        <v>248</v>
      </c>
      <c r="K532" s="12">
        <v>330000</v>
      </c>
      <c r="N532" s="12">
        <v>35.42</v>
      </c>
      <c r="O532" s="12" t="s">
        <v>249</v>
      </c>
      <c r="P532" s="12" t="s">
        <v>250</v>
      </c>
      <c r="Q532" s="12" t="s">
        <v>1525</v>
      </c>
      <c r="R532" s="12">
        <v>70766.77894721285</v>
      </c>
      <c r="S532" s="12">
        <v>70766.77894721285</v>
      </c>
      <c r="T532" s="12">
        <v>2506.5593100000001</v>
      </c>
      <c r="U532" s="12">
        <v>69.202978194715143</v>
      </c>
      <c r="V532" s="12">
        <v>69.202978194715143</v>
      </c>
      <c r="W532" s="12">
        <v>61.36</v>
      </c>
      <c r="X532" s="12">
        <v>61.36</v>
      </c>
      <c r="Y532" s="12" t="s">
        <v>252</v>
      </c>
      <c r="Z532" s="12" t="s">
        <v>253</v>
      </c>
      <c r="AA532" s="12" t="s">
        <v>254</v>
      </c>
      <c r="AB532" s="12">
        <v>130000</v>
      </c>
      <c r="AE532" s="12">
        <v>30.106999999999999</v>
      </c>
      <c r="AF532" s="12" t="s">
        <v>249</v>
      </c>
      <c r="AG532" s="12" t="s">
        <v>250</v>
      </c>
      <c r="AH532" s="12" t="s">
        <v>255</v>
      </c>
      <c r="AI532" s="12">
        <v>0</v>
      </c>
      <c r="AJ532" s="12">
        <v>0</v>
      </c>
      <c r="AK532" s="12">
        <v>0</v>
      </c>
      <c r="AL532" s="12">
        <v>0</v>
      </c>
      <c r="AM532" s="12">
        <v>0</v>
      </c>
      <c r="AN532" s="12">
        <v>0</v>
      </c>
      <c r="AO532" s="12" t="s">
        <v>256</v>
      </c>
      <c r="AP532" s="12" t="s">
        <v>257</v>
      </c>
      <c r="AQ532" s="12" t="s">
        <v>258</v>
      </c>
      <c r="AR532" s="12">
        <v>200000</v>
      </c>
      <c r="AU532" s="12">
        <v>4.5160499999999999</v>
      </c>
      <c r="AV532" s="12" t="s">
        <v>249</v>
      </c>
      <c r="AW532" s="12" t="s">
        <v>250</v>
      </c>
      <c r="AX532" s="12" t="s">
        <v>255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</row>
    <row r="533" spans="1:56" hidden="1" x14ac:dyDescent="0.25">
      <c r="A533" s="12" t="s">
        <v>240</v>
      </c>
      <c r="B533" s="12" t="s">
        <v>1521</v>
      </c>
      <c r="C533" s="12" t="s">
        <v>1522</v>
      </c>
      <c r="D533" s="12" t="s">
        <v>277</v>
      </c>
      <c r="E533" s="12">
        <v>50.6</v>
      </c>
      <c r="F533" s="12" t="s">
        <v>1523</v>
      </c>
      <c r="G533" s="12" t="s">
        <v>1524</v>
      </c>
      <c r="H533" s="12" t="s">
        <v>246</v>
      </c>
      <c r="I533" s="12" t="s">
        <v>247</v>
      </c>
      <c r="J533" s="12" t="s">
        <v>248</v>
      </c>
      <c r="K533" s="12">
        <v>330000</v>
      </c>
      <c r="N533" s="12">
        <v>50.6</v>
      </c>
      <c r="O533" s="12" t="s">
        <v>249</v>
      </c>
      <c r="P533" s="12" t="s">
        <v>250</v>
      </c>
      <c r="Q533" s="12" t="s">
        <v>1525</v>
      </c>
      <c r="R533" s="12">
        <v>70766.77894721285</v>
      </c>
      <c r="S533" s="12">
        <v>70766.77894721285</v>
      </c>
      <c r="T533" s="12">
        <v>3580.7990199999999</v>
      </c>
      <c r="U533" s="12">
        <v>69.202978194715143</v>
      </c>
      <c r="V533" s="12">
        <v>69.202978194715143</v>
      </c>
      <c r="W533" s="12">
        <v>61.36</v>
      </c>
      <c r="X533" s="12">
        <v>61.36</v>
      </c>
      <c r="Y533" s="12" t="s">
        <v>256</v>
      </c>
      <c r="Z533" s="12" t="s">
        <v>257</v>
      </c>
      <c r="AA533" s="12" t="s">
        <v>258</v>
      </c>
      <c r="AB533" s="12">
        <v>200000</v>
      </c>
      <c r="AE533" s="12">
        <v>43.01</v>
      </c>
      <c r="AF533" s="12" t="s">
        <v>249</v>
      </c>
      <c r="AG533" s="12" t="s">
        <v>250</v>
      </c>
      <c r="AH533" s="12" t="s">
        <v>255</v>
      </c>
      <c r="AI533" s="12">
        <v>0</v>
      </c>
      <c r="AJ533" s="12">
        <v>0</v>
      </c>
      <c r="AK533" s="12">
        <v>0</v>
      </c>
      <c r="AL533" s="12">
        <v>0</v>
      </c>
      <c r="AM533" s="12">
        <v>0</v>
      </c>
      <c r="AN533" s="12">
        <v>0</v>
      </c>
    </row>
    <row r="534" spans="1:56" hidden="1" x14ac:dyDescent="0.25">
      <c r="A534" s="12" t="s">
        <v>240</v>
      </c>
      <c r="B534" s="12" t="s">
        <v>1526</v>
      </c>
      <c r="C534" s="12" t="s">
        <v>1527</v>
      </c>
      <c r="D534" s="12" t="s">
        <v>306</v>
      </c>
      <c r="E534" s="12">
        <v>502.46</v>
      </c>
      <c r="F534" s="12" t="s">
        <v>1528</v>
      </c>
      <c r="G534" s="12" t="s">
        <v>1529</v>
      </c>
      <c r="H534" s="12" t="s">
        <v>246</v>
      </c>
      <c r="I534" s="12" t="s">
        <v>247</v>
      </c>
      <c r="J534" s="12" t="s">
        <v>248</v>
      </c>
      <c r="K534" s="12">
        <v>330000</v>
      </c>
      <c r="N534" s="12">
        <v>502.46</v>
      </c>
      <c r="O534" s="12" t="s">
        <v>249</v>
      </c>
      <c r="P534" s="12" t="s">
        <v>250</v>
      </c>
      <c r="Q534" s="12" t="s">
        <v>1530</v>
      </c>
      <c r="R534" s="12">
        <v>132542.1926123728</v>
      </c>
      <c r="S534" s="12">
        <v>132542.1926123728</v>
      </c>
      <c r="T534" s="12">
        <v>66597.150099999999</v>
      </c>
      <c r="U534" s="12">
        <v>129.19392696928679</v>
      </c>
      <c r="V534" s="12">
        <v>129.19392696928679</v>
      </c>
      <c r="W534" s="12">
        <v>61.55</v>
      </c>
      <c r="X534" s="12">
        <v>61.55</v>
      </c>
      <c r="Y534" s="12" t="s">
        <v>252</v>
      </c>
      <c r="Z534" s="12" t="s">
        <v>253</v>
      </c>
      <c r="AA534" s="12" t="s">
        <v>254</v>
      </c>
      <c r="AB534" s="12">
        <v>130000</v>
      </c>
      <c r="AE534" s="12">
        <v>427.09100000000001</v>
      </c>
      <c r="AF534" s="12" t="s">
        <v>249</v>
      </c>
      <c r="AG534" s="12" t="s">
        <v>250</v>
      </c>
      <c r="AH534" s="12" t="s">
        <v>255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2">
        <v>0</v>
      </c>
      <c r="AO534" s="12" t="s">
        <v>256</v>
      </c>
      <c r="AP534" s="12" t="s">
        <v>257</v>
      </c>
      <c r="AQ534" s="12" t="s">
        <v>258</v>
      </c>
      <c r="AR534" s="12">
        <v>200000</v>
      </c>
      <c r="AU534" s="12">
        <v>64.063649999999996</v>
      </c>
      <c r="AV534" s="12" t="s">
        <v>249</v>
      </c>
      <c r="AW534" s="12" t="s">
        <v>250</v>
      </c>
      <c r="AX534" s="12" t="s">
        <v>255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</row>
    <row r="535" spans="1:56" hidden="1" x14ac:dyDescent="0.25">
      <c r="A535" s="12" t="s">
        <v>240</v>
      </c>
      <c r="B535" s="12" t="s">
        <v>1526</v>
      </c>
      <c r="C535" s="12" t="s">
        <v>1527</v>
      </c>
      <c r="D535" s="12" t="s">
        <v>306</v>
      </c>
      <c r="E535" s="12">
        <v>717.8</v>
      </c>
      <c r="F535" s="12" t="s">
        <v>1528</v>
      </c>
      <c r="G535" s="12" t="s">
        <v>1529</v>
      </c>
      <c r="H535" s="12" t="s">
        <v>246</v>
      </c>
      <c r="I535" s="12" t="s">
        <v>247</v>
      </c>
      <c r="J535" s="12" t="s">
        <v>248</v>
      </c>
      <c r="K535" s="12">
        <v>330000</v>
      </c>
      <c r="N535" s="12">
        <v>717.8</v>
      </c>
      <c r="O535" s="12" t="s">
        <v>249</v>
      </c>
      <c r="P535" s="12" t="s">
        <v>250</v>
      </c>
      <c r="Q535" s="12" t="s">
        <v>1530</v>
      </c>
      <c r="R535" s="12">
        <v>132542.1926123728</v>
      </c>
      <c r="S535" s="12">
        <v>132542.1926123728</v>
      </c>
      <c r="T535" s="12">
        <v>95138.785860000004</v>
      </c>
      <c r="U535" s="12">
        <v>129.19392696928679</v>
      </c>
      <c r="V535" s="12">
        <v>129.19392696928679</v>
      </c>
      <c r="W535" s="12">
        <v>61.55</v>
      </c>
      <c r="X535" s="12">
        <v>61.55</v>
      </c>
      <c r="Y535" s="12" t="s">
        <v>256</v>
      </c>
      <c r="Z535" s="12" t="s">
        <v>257</v>
      </c>
      <c r="AA535" s="12" t="s">
        <v>258</v>
      </c>
      <c r="AB535" s="12">
        <v>200000</v>
      </c>
      <c r="AE535" s="12">
        <v>610.13</v>
      </c>
      <c r="AF535" s="12" t="s">
        <v>249</v>
      </c>
      <c r="AG535" s="12" t="s">
        <v>250</v>
      </c>
      <c r="AH535" s="12" t="s">
        <v>255</v>
      </c>
      <c r="AI535" s="12">
        <v>0</v>
      </c>
      <c r="AJ535" s="12">
        <v>0</v>
      </c>
      <c r="AK535" s="12">
        <v>0</v>
      </c>
      <c r="AL535" s="12">
        <v>0</v>
      </c>
      <c r="AM535" s="12">
        <v>0</v>
      </c>
      <c r="AN535" s="12">
        <v>0</v>
      </c>
    </row>
    <row r="536" spans="1:56" hidden="1" x14ac:dyDescent="0.25">
      <c r="A536" s="12" t="s">
        <v>240</v>
      </c>
      <c r="B536" s="12" t="s">
        <v>1531</v>
      </c>
      <c r="C536" s="12" t="s">
        <v>1532</v>
      </c>
      <c r="D536" s="12" t="s">
        <v>283</v>
      </c>
      <c r="E536" s="12">
        <v>116.44293999999999</v>
      </c>
      <c r="F536" s="12" t="s">
        <v>1533</v>
      </c>
      <c r="G536" s="12" t="s">
        <v>1534</v>
      </c>
      <c r="H536" s="12" t="s">
        <v>246</v>
      </c>
      <c r="I536" s="12" t="s">
        <v>247</v>
      </c>
      <c r="J536" s="12" t="s">
        <v>248</v>
      </c>
      <c r="K536" s="12">
        <v>330000</v>
      </c>
      <c r="N536" s="12">
        <v>116.44293999999999</v>
      </c>
      <c r="O536" s="12" t="s">
        <v>249</v>
      </c>
      <c r="P536" s="12" t="s">
        <v>250</v>
      </c>
      <c r="Q536" s="12" t="s">
        <v>1535</v>
      </c>
      <c r="R536" s="12">
        <v>171112.53702692379</v>
      </c>
      <c r="S536" s="12">
        <v>171112.53702692379</v>
      </c>
      <c r="T536" s="12">
        <v>19924.847089999999</v>
      </c>
      <c r="U536" s="12">
        <v>186.65130668154049</v>
      </c>
      <c r="V536" s="12">
        <v>186.65130668154049</v>
      </c>
      <c r="W536" s="12">
        <v>55</v>
      </c>
      <c r="X536" s="12">
        <v>55</v>
      </c>
      <c r="Y536" s="12" t="s">
        <v>252</v>
      </c>
      <c r="Z536" s="12" t="s">
        <v>253</v>
      </c>
      <c r="AA536" s="12" t="s">
        <v>254</v>
      </c>
      <c r="AB536" s="12">
        <v>130000</v>
      </c>
      <c r="AE536" s="12">
        <v>98.976500000000001</v>
      </c>
      <c r="AF536" s="12" t="s">
        <v>249</v>
      </c>
      <c r="AG536" s="12" t="s">
        <v>250</v>
      </c>
      <c r="AH536" s="12" t="s">
        <v>255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2">
        <v>0</v>
      </c>
      <c r="AO536" s="12" t="s">
        <v>256</v>
      </c>
      <c r="AP536" s="12" t="s">
        <v>257</v>
      </c>
      <c r="AQ536" s="12" t="s">
        <v>258</v>
      </c>
      <c r="AR536" s="12">
        <v>200000</v>
      </c>
      <c r="AU536" s="12">
        <v>14.84648</v>
      </c>
      <c r="AV536" s="12" t="s">
        <v>249</v>
      </c>
      <c r="AW536" s="12" t="s">
        <v>250</v>
      </c>
      <c r="AX536" s="12" t="s">
        <v>255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</row>
    <row r="537" spans="1:56" hidden="1" x14ac:dyDescent="0.25">
      <c r="A537" s="12" t="s">
        <v>240</v>
      </c>
      <c r="B537" s="12" t="s">
        <v>1531</v>
      </c>
      <c r="C537" s="12" t="s">
        <v>1532</v>
      </c>
      <c r="D537" s="12" t="s">
        <v>283</v>
      </c>
      <c r="E537" s="12">
        <v>166.34706</v>
      </c>
      <c r="F537" s="12" t="s">
        <v>1533</v>
      </c>
      <c r="G537" s="12" t="s">
        <v>1534</v>
      </c>
      <c r="H537" s="12" t="s">
        <v>246</v>
      </c>
      <c r="I537" s="12" t="s">
        <v>247</v>
      </c>
      <c r="J537" s="12" t="s">
        <v>248</v>
      </c>
      <c r="K537" s="12">
        <v>330000</v>
      </c>
      <c r="N537" s="12">
        <v>166.34706</v>
      </c>
      <c r="O537" s="12" t="s">
        <v>249</v>
      </c>
      <c r="P537" s="12" t="s">
        <v>250</v>
      </c>
      <c r="Q537" s="12" t="s">
        <v>1535</v>
      </c>
      <c r="R537" s="12">
        <v>171112.53702692379</v>
      </c>
      <c r="S537" s="12">
        <v>171112.53702692379</v>
      </c>
      <c r="T537" s="12">
        <v>28464.06726</v>
      </c>
      <c r="U537" s="12">
        <v>186.65130668154049</v>
      </c>
      <c r="V537" s="12">
        <v>186.65130668154049</v>
      </c>
      <c r="W537" s="12">
        <v>55</v>
      </c>
      <c r="X537" s="12">
        <v>55</v>
      </c>
      <c r="Y537" s="12" t="s">
        <v>256</v>
      </c>
      <c r="Z537" s="12" t="s">
        <v>257</v>
      </c>
      <c r="AA537" s="12" t="s">
        <v>258</v>
      </c>
      <c r="AB537" s="12">
        <v>200000</v>
      </c>
      <c r="AE537" s="12">
        <v>141.39500000000001</v>
      </c>
      <c r="AF537" s="12" t="s">
        <v>249</v>
      </c>
      <c r="AG537" s="12" t="s">
        <v>250</v>
      </c>
      <c r="AH537" s="12" t="s">
        <v>255</v>
      </c>
      <c r="AI537" s="12">
        <v>0</v>
      </c>
      <c r="AJ537" s="12">
        <v>0</v>
      </c>
      <c r="AK537" s="12">
        <v>0</v>
      </c>
      <c r="AL537" s="12">
        <v>0</v>
      </c>
      <c r="AM537" s="12">
        <v>0</v>
      </c>
      <c r="AN537" s="12">
        <v>0</v>
      </c>
    </row>
    <row r="538" spans="1:56" hidden="1" x14ac:dyDescent="0.25">
      <c r="A538" s="12" t="s">
        <v>240</v>
      </c>
      <c r="B538" s="12" t="s">
        <v>1536</v>
      </c>
      <c r="C538" s="12" t="s">
        <v>1537</v>
      </c>
      <c r="D538" s="12" t="s">
        <v>386</v>
      </c>
      <c r="E538" s="12">
        <v>76.42353</v>
      </c>
      <c r="F538" s="12" t="s">
        <v>1538</v>
      </c>
      <c r="G538" s="12" t="s">
        <v>1539</v>
      </c>
      <c r="H538" s="12" t="s">
        <v>246</v>
      </c>
      <c r="I538" s="12" t="s">
        <v>247</v>
      </c>
      <c r="J538" s="12" t="s">
        <v>248</v>
      </c>
      <c r="K538" s="12">
        <v>330000</v>
      </c>
      <c r="N538" s="12">
        <v>76.42353</v>
      </c>
      <c r="O538" s="12" t="s">
        <v>249</v>
      </c>
      <c r="P538" s="12" t="s">
        <v>250</v>
      </c>
      <c r="Q538" s="12" t="s">
        <v>1540</v>
      </c>
      <c r="R538" s="12">
        <v>92379.47280028052</v>
      </c>
      <c r="S538" s="12">
        <v>92379.47280028052</v>
      </c>
      <c r="T538" s="12">
        <v>7059.9653600000001</v>
      </c>
      <c r="U538" s="12">
        <v>91.033161785026678</v>
      </c>
      <c r="V538" s="12">
        <v>91.033161785026678</v>
      </c>
      <c r="W538" s="12">
        <v>60.89</v>
      </c>
      <c r="X538" s="12">
        <v>60.89</v>
      </c>
      <c r="Y538" s="12" t="s">
        <v>252</v>
      </c>
      <c r="Z538" s="12" t="s">
        <v>253</v>
      </c>
      <c r="AA538" s="12" t="s">
        <v>254</v>
      </c>
      <c r="AB538" s="12">
        <v>130000</v>
      </c>
      <c r="AE538" s="12">
        <v>64.959999999999994</v>
      </c>
      <c r="AF538" s="12" t="s">
        <v>249</v>
      </c>
      <c r="AG538" s="12" t="s">
        <v>250</v>
      </c>
      <c r="AH538" s="12" t="s">
        <v>255</v>
      </c>
      <c r="AI538" s="12">
        <v>0</v>
      </c>
      <c r="AJ538" s="12">
        <v>0</v>
      </c>
      <c r="AK538" s="12">
        <v>0</v>
      </c>
      <c r="AL538" s="12">
        <v>0</v>
      </c>
      <c r="AM538" s="12">
        <v>0</v>
      </c>
      <c r="AN538" s="12">
        <v>0</v>
      </c>
      <c r="AO538" s="12" t="s">
        <v>256</v>
      </c>
      <c r="AP538" s="12" t="s">
        <v>257</v>
      </c>
      <c r="AQ538" s="12" t="s">
        <v>258</v>
      </c>
      <c r="AR538" s="12">
        <v>200000</v>
      </c>
      <c r="AU538" s="12">
        <v>9.7439999999999998</v>
      </c>
      <c r="AV538" s="12" t="s">
        <v>249</v>
      </c>
      <c r="AW538" s="12" t="s">
        <v>250</v>
      </c>
      <c r="AX538" s="12" t="s">
        <v>255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</row>
    <row r="539" spans="1:56" hidden="1" x14ac:dyDescent="0.25">
      <c r="A539" s="12" t="s">
        <v>240</v>
      </c>
      <c r="B539" s="12" t="s">
        <v>1536</v>
      </c>
      <c r="C539" s="12" t="s">
        <v>1537</v>
      </c>
      <c r="D539" s="12" t="s">
        <v>386</v>
      </c>
      <c r="E539" s="12">
        <v>109.17646999999999</v>
      </c>
      <c r="F539" s="12" t="s">
        <v>1538</v>
      </c>
      <c r="G539" s="12" t="s">
        <v>1539</v>
      </c>
      <c r="H539" s="12" t="s">
        <v>246</v>
      </c>
      <c r="I539" s="12" t="s">
        <v>247</v>
      </c>
      <c r="J539" s="12" t="s">
        <v>248</v>
      </c>
      <c r="K539" s="12">
        <v>330000</v>
      </c>
      <c r="N539" s="12">
        <v>109.17646999999999</v>
      </c>
      <c r="O539" s="12" t="s">
        <v>249</v>
      </c>
      <c r="P539" s="12" t="s">
        <v>250</v>
      </c>
      <c r="Q539" s="12" t="s">
        <v>1540</v>
      </c>
      <c r="R539" s="12">
        <v>92379.47280028052</v>
      </c>
      <c r="S539" s="12">
        <v>92379.47280028052</v>
      </c>
      <c r="T539" s="12">
        <v>10085.664790000001</v>
      </c>
      <c r="U539" s="12">
        <v>91.033161785026678</v>
      </c>
      <c r="V539" s="12">
        <v>91.033161785026678</v>
      </c>
      <c r="W539" s="12">
        <v>60.89</v>
      </c>
      <c r="X539" s="12">
        <v>60.89</v>
      </c>
      <c r="Y539" s="12" t="s">
        <v>256</v>
      </c>
      <c r="Z539" s="12" t="s">
        <v>257</v>
      </c>
      <c r="AA539" s="12" t="s">
        <v>258</v>
      </c>
      <c r="AB539" s="12">
        <v>200000</v>
      </c>
      <c r="AE539" s="12">
        <v>92.8</v>
      </c>
      <c r="AF539" s="12" t="s">
        <v>249</v>
      </c>
      <c r="AG539" s="12" t="s">
        <v>250</v>
      </c>
      <c r="AH539" s="12" t="s">
        <v>255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2">
        <v>0</v>
      </c>
    </row>
    <row r="540" spans="1:56" hidden="1" x14ac:dyDescent="0.25">
      <c r="A540" s="12" t="s">
        <v>240</v>
      </c>
      <c r="B540" s="12" t="s">
        <v>1541</v>
      </c>
      <c r="C540" s="12" t="s">
        <v>1542</v>
      </c>
      <c r="D540" s="12" t="s">
        <v>332</v>
      </c>
      <c r="E540" s="12">
        <v>155.38765000000001</v>
      </c>
      <c r="F540" s="12" t="s">
        <v>1543</v>
      </c>
      <c r="G540" s="12" t="s">
        <v>1544</v>
      </c>
      <c r="H540" s="12" t="s">
        <v>246</v>
      </c>
      <c r="I540" s="12" t="s">
        <v>247</v>
      </c>
      <c r="J540" s="12" t="s">
        <v>248</v>
      </c>
      <c r="K540" s="12">
        <v>330000</v>
      </c>
      <c r="N540" s="12">
        <v>155.38765000000001</v>
      </c>
      <c r="O540" s="12" t="s">
        <v>249</v>
      </c>
      <c r="P540" s="12" t="s">
        <v>250</v>
      </c>
      <c r="Q540" s="12" t="s">
        <v>1545</v>
      </c>
      <c r="R540" s="12">
        <v>127048.7247100424</v>
      </c>
      <c r="S540" s="12">
        <v>127048.7247100424</v>
      </c>
      <c r="T540" s="12">
        <v>19741.802390000001</v>
      </c>
      <c r="U540" s="12">
        <v>128.64972623117899</v>
      </c>
      <c r="V540" s="12">
        <v>128.64972623117899</v>
      </c>
      <c r="W540" s="12">
        <v>59.25</v>
      </c>
      <c r="X540" s="12">
        <v>59.25</v>
      </c>
      <c r="Y540" s="12" t="s">
        <v>252</v>
      </c>
      <c r="Z540" s="12" t="s">
        <v>253</v>
      </c>
      <c r="AA540" s="12" t="s">
        <v>254</v>
      </c>
      <c r="AB540" s="12">
        <v>130000</v>
      </c>
      <c r="AE540" s="12">
        <v>132.0795</v>
      </c>
      <c r="AF540" s="12" t="s">
        <v>249</v>
      </c>
      <c r="AG540" s="12" t="s">
        <v>250</v>
      </c>
      <c r="AH540" s="12" t="s">
        <v>255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2">
        <v>0</v>
      </c>
      <c r="AO540" s="12" t="s">
        <v>256</v>
      </c>
      <c r="AP540" s="12" t="s">
        <v>257</v>
      </c>
      <c r="AQ540" s="12" t="s">
        <v>258</v>
      </c>
      <c r="AR540" s="12">
        <v>200000</v>
      </c>
      <c r="AU540" s="12">
        <v>19.81193</v>
      </c>
      <c r="AV540" s="12" t="s">
        <v>249</v>
      </c>
      <c r="AW540" s="12" t="s">
        <v>250</v>
      </c>
      <c r="AX540" s="12" t="s">
        <v>255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</row>
    <row r="541" spans="1:56" hidden="1" x14ac:dyDescent="0.25">
      <c r="A541" s="12" t="s">
        <v>240</v>
      </c>
      <c r="B541" s="12" t="s">
        <v>1541</v>
      </c>
      <c r="C541" s="12" t="s">
        <v>1542</v>
      </c>
      <c r="D541" s="12" t="s">
        <v>332</v>
      </c>
      <c r="E541" s="12">
        <v>221.98235</v>
      </c>
      <c r="F541" s="12" t="s">
        <v>1543</v>
      </c>
      <c r="G541" s="12" t="s">
        <v>1544</v>
      </c>
      <c r="H541" s="12" t="s">
        <v>246</v>
      </c>
      <c r="I541" s="12" t="s">
        <v>247</v>
      </c>
      <c r="J541" s="12" t="s">
        <v>248</v>
      </c>
      <c r="K541" s="12">
        <v>330000</v>
      </c>
      <c r="N541" s="12">
        <v>221.98235</v>
      </c>
      <c r="O541" s="12" t="s">
        <v>249</v>
      </c>
      <c r="P541" s="12" t="s">
        <v>250</v>
      </c>
      <c r="Q541" s="12" t="s">
        <v>1545</v>
      </c>
      <c r="R541" s="12">
        <v>127048.7247100424</v>
      </c>
      <c r="S541" s="12">
        <v>127048.7247100424</v>
      </c>
      <c r="T541" s="12">
        <v>28202.574850000001</v>
      </c>
      <c r="U541" s="12">
        <v>128.64972623117899</v>
      </c>
      <c r="V541" s="12">
        <v>128.64972623117899</v>
      </c>
      <c r="W541" s="12">
        <v>59.25</v>
      </c>
      <c r="X541" s="12">
        <v>59.25</v>
      </c>
      <c r="Y541" s="12" t="s">
        <v>256</v>
      </c>
      <c r="Z541" s="12" t="s">
        <v>257</v>
      </c>
      <c r="AA541" s="12" t="s">
        <v>258</v>
      </c>
      <c r="AB541" s="12">
        <v>200000</v>
      </c>
      <c r="AE541" s="12">
        <v>188.685</v>
      </c>
      <c r="AF541" s="12" t="s">
        <v>249</v>
      </c>
      <c r="AG541" s="12" t="s">
        <v>250</v>
      </c>
      <c r="AH541" s="12" t="s">
        <v>255</v>
      </c>
      <c r="AI541" s="12">
        <v>0</v>
      </c>
      <c r="AJ541" s="12">
        <v>0</v>
      </c>
      <c r="AK541" s="12">
        <v>0</v>
      </c>
      <c r="AL541" s="12">
        <v>0</v>
      </c>
      <c r="AM541" s="12">
        <v>0</v>
      </c>
      <c r="AN541" s="12">
        <v>0</v>
      </c>
    </row>
    <row r="542" spans="1:56" hidden="1" x14ac:dyDescent="0.25">
      <c r="A542" s="12" t="s">
        <v>240</v>
      </c>
      <c r="B542" s="12" t="s">
        <v>1546</v>
      </c>
      <c r="C542" s="12" t="s">
        <v>1547</v>
      </c>
      <c r="D542" s="12" t="s">
        <v>312</v>
      </c>
      <c r="E542" s="12">
        <v>31.985880000000002</v>
      </c>
      <c r="F542" s="12" t="s">
        <v>1548</v>
      </c>
      <c r="G542" s="12" t="s">
        <v>1549</v>
      </c>
      <c r="H542" s="12" t="s">
        <v>246</v>
      </c>
      <c r="I542" s="12" t="s">
        <v>247</v>
      </c>
      <c r="J542" s="12" t="s">
        <v>248</v>
      </c>
      <c r="K542" s="12">
        <v>330000</v>
      </c>
      <c r="N542" s="12">
        <v>31.985880000000002</v>
      </c>
      <c r="O542" s="12" t="s">
        <v>249</v>
      </c>
      <c r="P542" s="12" t="s">
        <v>250</v>
      </c>
      <c r="Q542" s="12" t="s">
        <v>1550</v>
      </c>
      <c r="R542" s="12">
        <v>96989.747960357417</v>
      </c>
      <c r="S542" s="12">
        <v>96989.747960357417</v>
      </c>
      <c r="T542" s="12">
        <v>3102.30267</v>
      </c>
      <c r="U542" s="12">
        <v>113.74088717525611</v>
      </c>
      <c r="V542" s="12">
        <v>113.74088717525611</v>
      </c>
      <c r="W542" s="12">
        <v>51.16</v>
      </c>
      <c r="X542" s="12">
        <v>51.16</v>
      </c>
      <c r="Y542" s="12" t="s">
        <v>252</v>
      </c>
      <c r="Z542" s="12" t="s">
        <v>253</v>
      </c>
      <c r="AA542" s="12" t="s">
        <v>254</v>
      </c>
      <c r="AB542" s="12">
        <v>130000</v>
      </c>
      <c r="AE542" s="12">
        <v>27.187999999999999</v>
      </c>
      <c r="AF542" s="12" t="s">
        <v>249</v>
      </c>
      <c r="AG542" s="12" t="s">
        <v>250</v>
      </c>
      <c r="AH542" s="12" t="s">
        <v>255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2">
        <v>0</v>
      </c>
      <c r="AO542" s="12" t="s">
        <v>256</v>
      </c>
      <c r="AP542" s="12" t="s">
        <v>257</v>
      </c>
      <c r="AQ542" s="12" t="s">
        <v>258</v>
      </c>
      <c r="AR542" s="12">
        <v>200000</v>
      </c>
      <c r="AU542" s="12">
        <v>4.0781999999999998</v>
      </c>
      <c r="AV542" s="12" t="s">
        <v>249</v>
      </c>
      <c r="AW542" s="12" t="s">
        <v>250</v>
      </c>
      <c r="AX542" s="12" t="s">
        <v>255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</row>
    <row r="543" spans="1:56" hidden="1" x14ac:dyDescent="0.25">
      <c r="A543" s="12" t="s">
        <v>240</v>
      </c>
      <c r="B543" s="12" t="s">
        <v>1546</v>
      </c>
      <c r="C543" s="12" t="s">
        <v>1547</v>
      </c>
      <c r="D543" s="12" t="s">
        <v>312</v>
      </c>
      <c r="E543" s="12">
        <v>45.694119999999998</v>
      </c>
      <c r="F543" s="12" t="s">
        <v>1548</v>
      </c>
      <c r="G543" s="12" t="s">
        <v>1549</v>
      </c>
      <c r="H543" s="12" t="s">
        <v>246</v>
      </c>
      <c r="I543" s="12" t="s">
        <v>247</v>
      </c>
      <c r="J543" s="12" t="s">
        <v>248</v>
      </c>
      <c r="K543" s="12">
        <v>330000</v>
      </c>
      <c r="N543" s="12">
        <v>45.694119999999998</v>
      </c>
      <c r="O543" s="12" t="s">
        <v>249</v>
      </c>
      <c r="P543" s="12" t="s">
        <v>250</v>
      </c>
      <c r="Q543" s="12" t="s">
        <v>1550</v>
      </c>
      <c r="R543" s="12">
        <v>96989.747960357417</v>
      </c>
      <c r="S543" s="12">
        <v>96989.747960357417</v>
      </c>
      <c r="T543" s="12">
        <v>4431.8609500000002</v>
      </c>
      <c r="U543" s="12">
        <v>113.74088717525611</v>
      </c>
      <c r="V543" s="12">
        <v>113.74088717525611</v>
      </c>
      <c r="W543" s="12">
        <v>51.16</v>
      </c>
      <c r="X543" s="12">
        <v>51.16</v>
      </c>
      <c r="Y543" s="12" t="s">
        <v>256</v>
      </c>
      <c r="Z543" s="12" t="s">
        <v>257</v>
      </c>
      <c r="AA543" s="12" t="s">
        <v>258</v>
      </c>
      <c r="AB543" s="12">
        <v>200000</v>
      </c>
      <c r="AE543" s="12">
        <v>38.840000000000003</v>
      </c>
      <c r="AF543" s="12" t="s">
        <v>249</v>
      </c>
      <c r="AG543" s="12" t="s">
        <v>250</v>
      </c>
      <c r="AH543" s="12" t="s">
        <v>255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2">
        <v>0</v>
      </c>
    </row>
    <row r="544" spans="1:56" hidden="1" x14ac:dyDescent="0.25">
      <c r="A544" s="12" t="s">
        <v>240</v>
      </c>
      <c r="B544" s="12" t="s">
        <v>1551</v>
      </c>
      <c r="C544" s="12" t="s">
        <v>1552</v>
      </c>
      <c r="D544" s="12" t="s">
        <v>294</v>
      </c>
      <c r="E544" s="12">
        <v>80.541179999999997</v>
      </c>
      <c r="F544" s="12" t="s">
        <v>1553</v>
      </c>
      <c r="G544" s="12" t="s">
        <v>1554</v>
      </c>
      <c r="H544" s="12" t="s">
        <v>246</v>
      </c>
      <c r="I544" s="12" t="s">
        <v>247</v>
      </c>
      <c r="J544" s="12" t="s">
        <v>248</v>
      </c>
      <c r="K544" s="12">
        <v>330000</v>
      </c>
      <c r="N544" s="12">
        <v>80.541179999999997</v>
      </c>
      <c r="O544" s="12" t="s">
        <v>249</v>
      </c>
      <c r="P544" s="12" t="s">
        <v>250</v>
      </c>
      <c r="Q544" s="12" t="s">
        <v>1555</v>
      </c>
      <c r="R544" s="12">
        <v>198883.22036451771</v>
      </c>
      <c r="S544" s="12">
        <v>198883.22036451771</v>
      </c>
      <c r="T544" s="12">
        <v>16018.288549999999</v>
      </c>
      <c r="U544" s="12">
        <v>202.38042783060351</v>
      </c>
      <c r="V544" s="12">
        <v>202.38042783060351</v>
      </c>
      <c r="W544" s="12">
        <v>58.96</v>
      </c>
      <c r="X544" s="12">
        <v>58.96</v>
      </c>
      <c r="Y544" s="12" t="s">
        <v>252</v>
      </c>
      <c r="Z544" s="12" t="s">
        <v>253</v>
      </c>
      <c r="AA544" s="12" t="s">
        <v>254</v>
      </c>
      <c r="AB544" s="12">
        <v>130000</v>
      </c>
      <c r="AE544" s="12">
        <v>68.459999999999994</v>
      </c>
      <c r="AF544" s="12" t="s">
        <v>249</v>
      </c>
      <c r="AG544" s="12" t="s">
        <v>250</v>
      </c>
      <c r="AH544" s="12" t="s">
        <v>255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2">
        <v>0</v>
      </c>
      <c r="AO544" s="12" t="s">
        <v>256</v>
      </c>
      <c r="AP544" s="12" t="s">
        <v>257</v>
      </c>
      <c r="AQ544" s="12" t="s">
        <v>258</v>
      </c>
      <c r="AR544" s="12">
        <v>200000</v>
      </c>
      <c r="AU544" s="12">
        <v>10.269</v>
      </c>
      <c r="AV544" s="12" t="s">
        <v>249</v>
      </c>
      <c r="AW544" s="12" t="s">
        <v>250</v>
      </c>
      <c r="AX544" s="12" t="s">
        <v>255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</row>
    <row r="545" spans="1:56" hidden="1" x14ac:dyDescent="0.25">
      <c r="A545" s="12" t="s">
        <v>240</v>
      </c>
      <c r="B545" s="12" t="s">
        <v>1551</v>
      </c>
      <c r="C545" s="12" t="s">
        <v>1552</v>
      </c>
      <c r="D545" s="12" t="s">
        <v>294</v>
      </c>
      <c r="E545" s="12">
        <v>115.05882</v>
      </c>
      <c r="F545" s="12" t="s">
        <v>1553</v>
      </c>
      <c r="G545" s="12" t="s">
        <v>1554</v>
      </c>
      <c r="H545" s="12" t="s">
        <v>246</v>
      </c>
      <c r="I545" s="12" t="s">
        <v>247</v>
      </c>
      <c r="J545" s="12" t="s">
        <v>248</v>
      </c>
      <c r="K545" s="12">
        <v>330000</v>
      </c>
      <c r="N545" s="12">
        <v>115.05882</v>
      </c>
      <c r="O545" s="12" t="s">
        <v>249</v>
      </c>
      <c r="P545" s="12" t="s">
        <v>250</v>
      </c>
      <c r="Q545" s="12" t="s">
        <v>1555</v>
      </c>
      <c r="R545" s="12">
        <v>198883.22036451771</v>
      </c>
      <c r="S545" s="12">
        <v>198883.22036451771</v>
      </c>
      <c r="T545" s="12">
        <v>22883.269349999999</v>
      </c>
      <c r="U545" s="12">
        <v>202.38042783060351</v>
      </c>
      <c r="V545" s="12">
        <v>202.38042783060351</v>
      </c>
      <c r="W545" s="12">
        <v>58.96</v>
      </c>
      <c r="X545" s="12">
        <v>58.96</v>
      </c>
      <c r="Y545" s="12" t="s">
        <v>256</v>
      </c>
      <c r="Z545" s="12" t="s">
        <v>257</v>
      </c>
      <c r="AA545" s="12" t="s">
        <v>258</v>
      </c>
      <c r="AB545" s="12">
        <v>200000</v>
      </c>
      <c r="AE545" s="12">
        <v>97.8</v>
      </c>
      <c r="AF545" s="12" t="s">
        <v>249</v>
      </c>
      <c r="AG545" s="12" t="s">
        <v>250</v>
      </c>
      <c r="AH545" s="12" t="s">
        <v>255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2">
        <v>0</v>
      </c>
    </row>
    <row r="546" spans="1:56" hidden="1" x14ac:dyDescent="0.25">
      <c r="A546" s="12" t="s">
        <v>240</v>
      </c>
      <c r="B546" s="12" t="s">
        <v>1556</v>
      </c>
      <c r="C546" s="12" t="s">
        <v>1557</v>
      </c>
      <c r="D546" s="12" t="s">
        <v>344</v>
      </c>
      <c r="E546" s="12">
        <v>181.95471000000001</v>
      </c>
      <c r="F546" s="12" t="s">
        <v>1558</v>
      </c>
      <c r="G546" s="12" t="s">
        <v>1559</v>
      </c>
      <c r="H546" s="12" t="s">
        <v>246</v>
      </c>
      <c r="I546" s="12" t="s">
        <v>247</v>
      </c>
      <c r="J546" s="12" t="s">
        <v>248</v>
      </c>
      <c r="K546" s="12">
        <v>330000</v>
      </c>
      <c r="N546" s="12">
        <v>181.95471000000001</v>
      </c>
      <c r="O546" s="12" t="s">
        <v>249</v>
      </c>
      <c r="P546" s="12" t="s">
        <v>250</v>
      </c>
      <c r="Q546" s="12" t="s">
        <v>1560</v>
      </c>
      <c r="R546" s="12">
        <v>109736.31054721439</v>
      </c>
      <c r="S546" s="12">
        <v>109736.31054721439</v>
      </c>
      <c r="T546" s="12">
        <v>19967.038110000001</v>
      </c>
      <c r="U546" s="12">
        <v>104.38942645656709</v>
      </c>
      <c r="V546" s="12">
        <v>104.38942645656709</v>
      </c>
      <c r="W546" s="12">
        <v>63.07</v>
      </c>
      <c r="X546" s="12">
        <v>63.07</v>
      </c>
      <c r="Y546" s="12" t="s">
        <v>252</v>
      </c>
      <c r="Z546" s="12" t="s">
        <v>253</v>
      </c>
      <c r="AA546" s="12" t="s">
        <v>254</v>
      </c>
      <c r="AB546" s="12">
        <v>130000</v>
      </c>
      <c r="AE546" s="12">
        <v>154.66149999999999</v>
      </c>
      <c r="AF546" s="12" t="s">
        <v>249</v>
      </c>
      <c r="AG546" s="12" t="s">
        <v>250</v>
      </c>
      <c r="AH546" s="12" t="s">
        <v>255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2">
        <v>0</v>
      </c>
      <c r="AO546" s="12" t="s">
        <v>256</v>
      </c>
      <c r="AP546" s="12" t="s">
        <v>257</v>
      </c>
      <c r="AQ546" s="12" t="s">
        <v>258</v>
      </c>
      <c r="AR546" s="12">
        <v>200000</v>
      </c>
      <c r="AU546" s="12">
        <v>23.19923</v>
      </c>
      <c r="AV546" s="12" t="s">
        <v>249</v>
      </c>
      <c r="AW546" s="12" t="s">
        <v>250</v>
      </c>
      <c r="AX546" s="12" t="s">
        <v>255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</row>
    <row r="547" spans="1:56" hidden="1" x14ac:dyDescent="0.25">
      <c r="A547" s="12" t="s">
        <v>240</v>
      </c>
      <c r="B547" s="12" t="s">
        <v>1556</v>
      </c>
      <c r="C547" s="12" t="s">
        <v>1557</v>
      </c>
      <c r="D547" s="12" t="s">
        <v>344</v>
      </c>
      <c r="E547" s="12">
        <v>259.93529000000001</v>
      </c>
      <c r="F547" s="12" t="s">
        <v>1558</v>
      </c>
      <c r="G547" s="12" t="s">
        <v>1559</v>
      </c>
      <c r="H547" s="12" t="s">
        <v>246</v>
      </c>
      <c r="I547" s="12" t="s">
        <v>247</v>
      </c>
      <c r="J547" s="12" t="s">
        <v>248</v>
      </c>
      <c r="K547" s="12">
        <v>330000</v>
      </c>
      <c r="N547" s="12">
        <v>259.93529000000001</v>
      </c>
      <c r="O547" s="12" t="s">
        <v>249</v>
      </c>
      <c r="P547" s="12" t="s">
        <v>250</v>
      </c>
      <c r="Q547" s="12" t="s">
        <v>1560</v>
      </c>
      <c r="R547" s="12">
        <v>109736.31054721439</v>
      </c>
      <c r="S547" s="12">
        <v>109736.31054721439</v>
      </c>
      <c r="T547" s="12">
        <v>28524.34016</v>
      </c>
      <c r="U547" s="12">
        <v>104.38942645656709</v>
      </c>
      <c r="V547" s="12">
        <v>104.38942645656709</v>
      </c>
      <c r="W547" s="12">
        <v>63.07</v>
      </c>
      <c r="X547" s="12">
        <v>63.07</v>
      </c>
      <c r="Y547" s="12" t="s">
        <v>256</v>
      </c>
      <c r="Z547" s="12" t="s">
        <v>257</v>
      </c>
      <c r="AA547" s="12" t="s">
        <v>258</v>
      </c>
      <c r="AB547" s="12">
        <v>200000</v>
      </c>
      <c r="AE547" s="12">
        <v>220.94499999999999</v>
      </c>
      <c r="AF547" s="12" t="s">
        <v>249</v>
      </c>
      <c r="AG547" s="12" t="s">
        <v>250</v>
      </c>
      <c r="AH547" s="12" t="s">
        <v>255</v>
      </c>
      <c r="AI547" s="12">
        <v>0</v>
      </c>
      <c r="AJ547" s="12">
        <v>0</v>
      </c>
      <c r="AK547" s="12">
        <v>0</v>
      </c>
      <c r="AL547" s="12">
        <v>0</v>
      </c>
      <c r="AM547" s="12">
        <v>0</v>
      </c>
      <c r="AN547" s="12">
        <v>0</v>
      </c>
    </row>
    <row r="548" spans="1:56" hidden="1" x14ac:dyDescent="0.25">
      <c r="A548" s="12" t="s">
        <v>240</v>
      </c>
      <c r="B548" s="12" t="s">
        <v>1561</v>
      </c>
      <c r="C548" s="12" t="s">
        <v>1562</v>
      </c>
      <c r="D548" s="12" t="s">
        <v>271</v>
      </c>
      <c r="E548" s="12">
        <v>138.20471000000001</v>
      </c>
      <c r="F548" s="12" t="s">
        <v>1563</v>
      </c>
      <c r="G548" s="12" t="s">
        <v>1564</v>
      </c>
      <c r="H548" s="12" t="s">
        <v>246</v>
      </c>
      <c r="I548" s="12" t="s">
        <v>247</v>
      </c>
      <c r="J548" s="12" t="s">
        <v>248</v>
      </c>
      <c r="K548" s="12">
        <v>330000</v>
      </c>
      <c r="N548" s="12">
        <v>138.20471000000001</v>
      </c>
      <c r="O548" s="12" t="s">
        <v>249</v>
      </c>
      <c r="P548" s="12" t="s">
        <v>250</v>
      </c>
      <c r="Q548" s="12" t="s">
        <v>1565</v>
      </c>
      <c r="R548" s="12">
        <v>47067.598645608086</v>
      </c>
      <c r="S548" s="12">
        <v>47067.598645608086</v>
      </c>
      <c r="T548" s="12">
        <v>6504.9636300000002</v>
      </c>
      <c r="U548" s="12">
        <v>56.187638872985858</v>
      </c>
      <c r="V548" s="12">
        <v>56.187638872985858</v>
      </c>
      <c r="W548" s="12">
        <v>50.26</v>
      </c>
      <c r="X548" s="12">
        <v>50.26</v>
      </c>
      <c r="Y548" s="12" t="s">
        <v>252</v>
      </c>
      <c r="Z548" s="12" t="s">
        <v>253</v>
      </c>
      <c r="AA548" s="12" t="s">
        <v>254</v>
      </c>
      <c r="AB548" s="12">
        <v>130000</v>
      </c>
      <c r="AE548" s="12">
        <v>117.474</v>
      </c>
      <c r="AF548" s="12" t="s">
        <v>249</v>
      </c>
      <c r="AG548" s="12" t="s">
        <v>250</v>
      </c>
      <c r="AH548" s="12" t="s">
        <v>255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2" t="s">
        <v>256</v>
      </c>
      <c r="AP548" s="12" t="s">
        <v>257</v>
      </c>
      <c r="AQ548" s="12" t="s">
        <v>258</v>
      </c>
      <c r="AR548" s="12">
        <v>200000</v>
      </c>
      <c r="AU548" s="12">
        <v>17.621099999999998</v>
      </c>
      <c r="AV548" s="12" t="s">
        <v>249</v>
      </c>
      <c r="AW548" s="12" t="s">
        <v>250</v>
      </c>
      <c r="AX548" s="12" t="s">
        <v>255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</row>
    <row r="549" spans="1:56" hidden="1" x14ac:dyDescent="0.25">
      <c r="A549" s="12" t="s">
        <v>240</v>
      </c>
      <c r="B549" s="12" t="s">
        <v>1561</v>
      </c>
      <c r="C549" s="12" t="s">
        <v>1562</v>
      </c>
      <c r="D549" s="12" t="s">
        <v>271</v>
      </c>
      <c r="E549" s="12">
        <v>197.43529000000001</v>
      </c>
      <c r="F549" s="12" t="s">
        <v>1563</v>
      </c>
      <c r="G549" s="12" t="s">
        <v>1564</v>
      </c>
      <c r="H549" s="12" t="s">
        <v>246</v>
      </c>
      <c r="I549" s="12" t="s">
        <v>247</v>
      </c>
      <c r="J549" s="12" t="s">
        <v>248</v>
      </c>
      <c r="K549" s="12">
        <v>330000</v>
      </c>
      <c r="N549" s="12">
        <v>197.43529000000001</v>
      </c>
      <c r="O549" s="12" t="s">
        <v>249</v>
      </c>
      <c r="P549" s="12" t="s">
        <v>250</v>
      </c>
      <c r="Q549" s="12" t="s">
        <v>1565</v>
      </c>
      <c r="R549" s="12">
        <v>47067.598645608086</v>
      </c>
      <c r="S549" s="12">
        <v>47067.598645608086</v>
      </c>
      <c r="T549" s="12">
        <v>9292.8051799999994</v>
      </c>
      <c r="U549" s="12">
        <v>56.187638872985858</v>
      </c>
      <c r="V549" s="12">
        <v>56.187638872985858</v>
      </c>
      <c r="W549" s="12">
        <v>50.26</v>
      </c>
      <c r="X549" s="12">
        <v>50.26</v>
      </c>
      <c r="Y549" s="12" t="s">
        <v>256</v>
      </c>
      <c r="Z549" s="12" t="s">
        <v>257</v>
      </c>
      <c r="AA549" s="12" t="s">
        <v>258</v>
      </c>
      <c r="AB549" s="12">
        <v>200000</v>
      </c>
      <c r="AE549" s="12">
        <v>167.82</v>
      </c>
      <c r="AF549" s="12" t="s">
        <v>249</v>
      </c>
      <c r="AG549" s="12" t="s">
        <v>250</v>
      </c>
      <c r="AH549" s="12" t="s">
        <v>255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2">
        <v>0</v>
      </c>
    </row>
    <row r="550" spans="1:56" hidden="1" x14ac:dyDescent="0.25">
      <c r="A550" s="12" t="s">
        <v>240</v>
      </c>
      <c r="B550" s="12" t="s">
        <v>73</v>
      </c>
      <c r="C550" s="12" t="s">
        <v>74</v>
      </c>
      <c r="D550" s="12" t="s">
        <v>403</v>
      </c>
      <c r="E550" s="12">
        <v>103.55471</v>
      </c>
      <c r="F550" s="12" t="s">
        <v>1566</v>
      </c>
      <c r="G550" s="12" t="s">
        <v>1567</v>
      </c>
      <c r="H550" s="12" t="s">
        <v>246</v>
      </c>
      <c r="I550" s="12" t="s">
        <v>247</v>
      </c>
      <c r="J550" s="12" t="s">
        <v>248</v>
      </c>
      <c r="K550" s="12">
        <v>330000</v>
      </c>
      <c r="N550" s="12">
        <v>103.55471</v>
      </c>
      <c r="O550" s="12" t="s">
        <v>249</v>
      </c>
      <c r="P550" s="12" t="s">
        <v>250</v>
      </c>
      <c r="Q550" s="12" t="s">
        <v>1568</v>
      </c>
      <c r="R550" s="12">
        <v>136159.01038558109</v>
      </c>
      <c r="S550" s="12">
        <v>136159.01038558109</v>
      </c>
      <c r="T550" s="12">
        <v>14099.906269999999</v>
      </c>
      <c r="U550" s="12">
        <v>138.0845949663933</v>
      </c>
      <c r="V550" s="12">
        <v>138.0845949663933</v>
      </c>
      <c r="W550" s="12">
        <v>59.16</v>
      </c>
      <c r="X550" s="12">
        <v>59.16</v>
      </c>
      <c r="Y550" s="12" t="s">
        <v>252</v>
      </c>
      <c r="Z550" s="12" t="s">
        <v>253</v>
      </c>
      <c r="AA550" s="12" t="s">
        <v>254</v>
      </c>
      <c r="AB550" s="12">
        <v>130000</v>
      </c>
      <c r="AE550" s="12">
        <v>88.021500000000003</v>
      </c>
      <c r="AF550" s="12" t="s">
        <v>249</v>
      </c>
      <c r="AG550" s="12" t="s">
        <v>250</v>
      </c>
      <c r="AH550" s="12" t="s">
        <v>255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2">
        <v>0</v>
      </c>
      <c r="AO550" s="12" t="s">
        <v>256</v>
      </c>
      <c r="AP550" s="12" t="s">
        <v>257</v>
      </c>
      <c r="AQ550" s="12" t="s">
        <v>258</v>
      </c>
      <c r="AR550" s="12">
        <v>200000</v>
      </c>
      <c r="AU550" s="12">
        <v>13.20323</v>
      </c>
      <c r="AV550" s="12" t="s">
        <v>249</v>
      </c>
      <c r="AW550" s="12" t="s">
        <v>250</v>
      </c>
      <c r="AX550" s="12" t="s">
        <v>255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</row>
    <row r="551" spans="1:56" hidden="1" x14ac:dyDescent="0.25">
      <c r="A551" s="12" t="s">
        <v>240</v>
      </c>
      <c r="B551" s="12" t="s">
        <v>73</v>
      </c>
      <c r="C551" s="12" t="s">
        <v>74</v>
      </c>
      <c r="D551" s="12" t="s">
        <v>403</v>
      </c>
      <c r="E551" s="12">
        <v>147.93529000000001</v>
      </c>
      <c r="F551" s="12" t="s">
        <v>1566</v>
      </c>
      <c r="G551" s="12" t="s">
        <v>1567</v>
      </c>
      <c r="H551" s="12" t="s">
        <v>246</v>
      </c>
      <c r="I551" s="12" t="s">
        <v>247</v>
      </c>
      <c r="J551" s="12" t="s">
        <v>248</v>
      </c>
      <c r="K551" s="12">
        <v>330000</v>
      </c>
      <c r="N551" s="12">
        <v>147.93529000000001</v>
      </c>
      <c r="O551" s="12" t="s">
        <v>249</v>
      </c>
      <c r="P551" s="12" t="s">
        <v>250</v>
      </c>
      <c r="Q551" s="12" t="s">
        <v>1568</v>
      </c>
      <c r="R551" s="12">
        <v>136159.01038558109</v>
      </c>
      <c r="S551" s="12">
        <v>136159.01038558109</v>
      </c>
      <c r="T551" s="12">
        <v>20142.723249999999</v>
      </c>
      <c r="U551" s="12">
        <v>138.0845949663933</v>
      </c>
      <c r="V551" s="12">
        <v>138.0845949663933</v>
      </c>
      <c r="W551" s="12">
        <v>59.16</v>
      </c>
      <c r="X551" s="12">
        <v>59.16</v>
      </c>
      <c r="Y551" s="12" t="s">
        <v>256</v>
      </c>
      <c r="Z551" s="12" t="s">
        <v>257</v>
      </c>
      <c r="AA551" s="12" t="s">
        <v>258</v>
      </c>
      <c r="AB551" s="12">
        <v>200000</v>
      </c>
      <c r="AE551" s="12">
        <v>125.745</v>
      </c>
      <c r="AF551" s="12" t="s">
        <v>249</v>
      </c>
      <c r="AG551" s="12" t="s">
        <v>250</v>
      </c>
      <c r="AH551" s="12" t="s">
        <v>255</v>
      </c>
      <c r="AI551" s="12">
        <v>0</v>
      </c>
      <c r="AJ551" s="12">
        <v>0</v>
      </c>
      <c r="AK551" s="12">
        <v>0</v>
      </c>
      <c r="AL551" s="12">
        <v>0</v>
      </c>
      <c r="AM551" s="12">
        <v>0</v>
      </c>
      <c r="AN551" s="12">
        <v>0</v>
      </c>
    </row>
    <row r="552" spans="1:56" hidden="1" x14ac:dyDescent="0.25">
      <c r="A552" s="12" t="s">
        <v>240</v>
      </c>
      <c r="B552" s="12" t="s">
        <v>1569</v>
      </c>
      <c r="C552" s="12" t="s">
        <v>1570</v>
      </c>
      <c r="D552" s="12" t="s">
        <v>350</v>
      </c>
      <c r="E552" s="12">
        <v>253.00058999999999</v>
      </c>
      <c r="F552" s="12" t="s">
        <v>1571</v>
      </c>
      <c r="G552" s="12" t="s">
        <v>1572</v>
      </c>
      <c r="H552" s="12" t="s">
        <v>246</v>
      </c>
      <c r="I552" s="12" t="s">
        <v>247</v>
      </c>
      <c r="J552" s="12" t="s">
        <v>248</v>
      </c>
      <c r="K552" s="12">
        <v>330000</v>
      </c>
      <c r="N552" s="12">
        <v>253.00058999999999</v>
      </c>
      <c r="O552" s="12" t="s">
        <v>249</v>
      </c>
      <c r="P552" s="12" t="s">
        <v>250</v>
      </c>
      <c r="Q552" s="12" t="s">
        <v>1573</v>
      </c>
      <c r="R552" s="12">
        <v>44576.853945002877</v>
      </c>
      <c r="S552" s="12">
        <v>44576.853945002877</v>
      </c>
      <c r="T552" s="12">
        <v>11277.97027</v>
      </c>
      <c r="U552" s="12">
        <v>45.683100669022522</v>
      </c>
      <c r="V552" s="12">
        <v>45.683100669022522</v>
      </c>
      <c r="W552" s="12">
        <v>58.55</v>
      </c>
      <c r="X552" s="12">
        <v>58.55</v>
      </c>
      <c r="Y552" s="12" t="s">
        <v>252</v>
      </c>
      <c r="Z552" s="12" t="s">
        <v>253</v>
      </c>
      <c r="AA552" s="12" t="s">
        <v>254</v>
      </c>
      <c r="AB552" s="12">
        <v>130000</v>
      </c>
      <c r="AE552" s="12">
        <v>215.0505</v>
      </c>
      <c r="AF552" s="12" t="s">
        <v>249</v>
      </c>
      <c r="AG552" s="12" t="s">
        <v>250</v>
      </c>
      <c r="AH552" s="12" t="s">
        <v>255</v>
      </c>
      <c r="AI552" s="12">
        <v>0</v>
      </c>
      <c r="AJ552" s="12">
        <v>0</v>
      </c>
      <c r="AK552" s="12">
        <v>0</v>
      </c>
      <c r="AL552" s="12">
        <v>0</v>
      </c>
      <c r="AM552" s="12">
        <v>0</v>
      </c>
      <c r="AN552" s="12">
        <v>0</v>
      </c>
      <c r="AO552" s="12" t="s">
        <v>256</v>
      </c>
      <c r="AP552" s="12" t="s">
        <v>257</v>
      </c>
      <c r="AQ552" s="12" t="s">
        <v>258</v>
      </c>
      <c r="AR552" s="12">
        <v>200000</v>
      </c>
      <c r="AU552" s="12">
        <v>32.257579999999997</v>
      </c>
      <c r="AV552" s="12" t="s">
        <v>249</v>
      </c>
      <c r="AW552" s="12" t="s">
        <v>250</v>
      </c>
      <c r="AX552" s="12" t="s">
        <v>255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</row>
    <row r="553" spans="1:56" hidden="1" x14ac:dyDescent="0.25">
      <c r="A553" s="12" t="s">
        <v>240</v>
      </c>
      <c r="B553" s="12" t="s">
        <v>1569</v>
      </c>
      <c r="C553" s="12" t="s">
        <v>1570</v>
      </c>
      <c r="D553" s="12" t="s">
        <v>350</v>
      </c>
      <c r="E553" s="12">
        <v>361.42941000000002</v>
      </c>
      <c r="F553" s="12" t="s">
        <v>1571</v>
      </c>
      <c r="G553" s="12" t="s">
        <v>1572</v>
      </c>
      <c r="H553" s="12" t="s">
        <v>246</v>
      </c>
      <c r="I553" s="12" t="s">
        <v>247</v>
      </c>
      <c r="J553" s="12" t="s">
        <v>248</v>
      </c>
      <c r="K553" s="12">
        <v>330000</v>
      </c>
      <c r="N553" s="12">
        <v>361.42941000000002</v>
      </c>
      <c r="O553" s="12" t="s">
        <v>249</v>
      </c>
      <c r="P553" s="12" t="s">
        <v>250</v>
      </c>
      <c r="Q553" s="12" t="s">
        <v>1573</v>
      </c>
      <c r="R553" s="12">
        <v>44576.853945002877</v>
      </c>
      <c r="S553" s="12">
        <v>44576.853945002877</v>
      </c>
      <c r="T553" s="12">
        <v>16111.3861</v>
      </c>
      <c r="U553" s="12">
        <v>45.683100669022522</v>
      </c>
      <c r="V553" s="12">
        <v>45.683100669022522</v>
      </c>
      <c r="W553" s="12">
        <v>58.55</v>
      </c>
      <c r="X553" s="12">
        <v>58.55</v>
      </c>
      <c r="Y553" s="12" t="s">
        <v>256</v>
      </c>
      <c r="Z553" s="12" t="s">
        <v>257</v>
      </c>
      <c r="AA553" s="12" t="s">
        <v>258</v>
      </c>
      <c r="AB553" s="12">
        <v>200000</v>
      </c>
      <c r="AE553" s="12">
        <v>307.21499999999997</v>
      </c>
      <c r="AF553" s="12" t="s">
        <v>249</v>
      </c>
      <c r="AG553" s="12" t="s">
        <v>250</v>
      </c>
      <c r="AH553" s="12" t="s">
        <v>255</v>
      </c>
      <c r="AI553" s="12">
        <v>0</v>
      </c>
      <c r="AJ553" s="12">
        <v>0</v>
      </c>
      <c r="AK553" s="12">
        <v>0</v>
      </c>
      <c r="AL553" s="12">
        <v>0</v>
      </c>
      <c r="AM553" s="12">
        <v>0</v>
      </c>
      <c r="AN553" s="12">
        <v>0</v>
      </c>
    </row>
    <row r="554" spans="1:56" hidden="1" x14ac:dyDescent="0.25">
      <c r="A554" s="12" t="s">
        <v>240</v>
      </c>
      <c r="B554" s="12" t="s">
        <v>1574</v>
      </c>
      <c r="C554" s="12" t="s">
        <v>1575</v>
      </c>
      <c r="D554" s="12" t="s">
        <v>366</v>
      </c>
      <c r="E554" s="12">
        <v>44.515880000000003</v>
      </c>
      <c r="F554" s="12" t="s">
        <v>1576</v>
      </c>
      <c r="G554" s="12" t="s">
        <v>1577</v>
      </c>
      <c r="H554" s="12" t="s">
        <v>246</v>
      </c>
      <c r="I554" s="12" t="s">
        <v>247</v>
      </c>
      <c r="J554" s="12" t="s">
        <v>248</v>
      </c>
      <c r="K554" s="12">
        <v>330000</v>
      </c>
      <c r="N554" s="12">
        <v>44.515880000000003</v>
      </c>
      <c r="O554" s="12" t="s">
        <v>249</v>
      </c>
      <c r="P554" s="12" t="s">
        <v>250</v>
      </c>
      <c r="Q554" s="12" t="s">
        <v>1578</v>
      </c>
      <c r="R554" s="12">
        <v>157941.97867177089</v>
      </c>
      <c r="S554" s="12">
        <v>157941.97867177089</v>
      </c>
      <c r="T554" s="12">
        <v>7030.9265400000004</v>
      </c>
      <c r="U554" s="12">
        <v>144.7952607994095</v>
      </c>
      <c r="V554" s="12">
        <v>144.7952607994095</v>
      </c>
      <c r="W554" s="12">
        <v>65.45</v>
      </c>
      <c r="X554" s="12">
        <v>65.45</v>
      </c>
      <c r="Y554" s="12" t="s">
        <v>252</v>
      </c>
      <c r="Z554" s="12" t="s">
        <v>253</v>
      </c>
      <c r="AA554" s="12" t="s">
        <v>254</v>
      </c>
      <c r="AB554" s="12">
        <v>130000</v>
      </c>
      <c r="AE554" s="12">
        <v>37.838500000000003</v>
      </c>
      <c r="AF554" s="12" t="s">
        <v>249</v>
      </c>
      <c r="AG554" s="12" t="s">
        <v>250</v>
      </c>
      <c r="AH554" s="12" t="s">
        <v>255</v>
      </c>
      <c r="AI554" s="12">
        <v>0</v>
      </c>
      <c r="AJ554" s="12">
        <v>0</v>
      </c>
      <c r="AK554" s="12">
        <v>0</v>
      </c>
      <c r="AL554" s="12">
        <v>0</v>
      </c>
      <c r="AM554" s="12">
        <v>0</v>
      </c>
      <c r="AN554" s="12">
        <v>0</v>
      </c>
      <c r="AO554" s="12" t="s">
        <v>256</v>
      </c>
      <c r="AP554" s="12" t="s">
        <v>257</v>
      </c>
      <c r="AQ554" s="12" t="s">
        <v>258</v>
      </c>
      <c r="AR554" s="12">
        <v>200000</v>
      </c>
      <c r="AU554" s="12">
        <v>5.6757799999999996</v>
      </c>
      <c r="AV554" s="12" t="s">
        <v>249</v>
      </c>
      <c r="AW554" s="12" t="s">
        <v>250</v>
      </c>
      <c r="AX554" s="12" t="s">
        <v>255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</row>
    <row r="555" spans="1:56" hidden="1" x14ac:dyDescent="0.25">
      <c r="A555" s="12" t="s">
        <v>240</v>
      </c>
      <c r="B555" s="12" t="s">
        <v>1574</v>
      </c>
      <c r="C555" s="12" t="s">
        <v>1575</v>
      </c>
      <c r="D555" s="12" t="s">
        <v>366</v>
      </c>
      <c r="E555" s="12">
        <v>63.594119999999997</v>
      </c>
      <c r="F555" s="12" t="s">
        <v>1576</v>
      </c>
      <c r="G555" s="12" t="s">
        <v>1577</v>
      </c>
      <c r="H555" s="12" t="s">
        <v>246</v>
      </c>
      <c r="I555" s="12" t="s">
        <v>247</v>
      </c>
      <c r="J555" s="12" t="s">
        <v>248</v>
      </c>
      <c r="K555" s="12">
        <v>330000</v>
      </c>
      <c r="N555" s="12">
        <v>63.594119999999997</v>
      </c>
      <c r="O555" s="12" t="s">
        <v>249</v>
      </c>
      <c r="P555" s="12" t="s">
        <v>250</v>
      </c>
      <c r="Q555" s="12" t="s">
        <v>1578</v>
      </c>
      <c r="R555" s="12">
        <v>157941.97867177089</v>
      </c>
      <c r="S555" s="12">
        <v>157941.97867177089</v>
      </c>
      <c r="T555" s="12">
        <v>10044.180770000001</v>
      </c>
      <c r="U555" s="12">
        <v>144.7952607994095</v>
      </c>
      <c r="V555" s="12">
        <v>144.7952607994095</v>
      </c>
      <c r="W555" s="12">
        <v>65.45</v>
      </c>
      <c r="X555" s="12">
        <v>65.45</v>
      </c>
      <c r="Y555" s="12" t="s">
        <v>256</v>
      </c>
      <c r="Z555" s="12" t="s">
        <v>257</v>
      </c>
      <c r="AA555" s="12" t="s">
        <v>258</v>
      </c>
      <c r="AB555" s="12">
        <v>200000</v>
      </c>
      <c r="AE555" s="12">
        <v>54.055</v>
      </c>
      <c r="AF555" s="12" t="s">
        <v>249</v>
      </c>
      <c r="AG555" s="12" t="s">
        <v>250</v>
      </c>
      <c r="AH555" s="12" t="s">
        <v>255</v>
      </c>
      <c r="AI555" s="12">
        <v>0</v>
      </c>
      <c r="AJ555" s="12">
        <v>0</v>
      </c>
      <c r="AK555" s="12">
        <v>0</v>
      </c>
      <c r="AL555" s="12">
        <v>0</v>
      </c>
      <c r="AM555" s="12">
        <v>0</v>
      </c>
      <c r="AN555" s="12">
        <v>0</v>
      </c>
    </row>
    <row r="556" spans="1:56" hidden="1" x14ac:dyDescent="0.25">
      <c r="A556" s="12" t="s">
        <v>240</v>
      </c>
      <c r="B556" s="12" t="s">
        <v>1579</v>
      </c>
      <c r="C556" s="12" t="s">
        <v>1580</v>
      </c>
      <c r="D556" s="12" t="s">
        <v>621</v>
      </c>
      <c r="E556" s="12">
        <v>225.41647</v>
      </c>
      <c r="F556" s="12" t="s">
        <v>1581</v>
      </c>
      <c r="G556" s="12" t="s">
        <v>1582</v>
      </c>
      <c r="H556" s="12" t="s">
        <v>246</v>
      </c>
      <c r="I556" s="12" t="s">
        <v>247</v>
      </c>
      <c r="J556" s="12" t="s">
        <v>248</v>
      </c>
      <c r="K556" s="12">
        <v>330000</v>
      </c>
      <c r="N556" s="12">
        <v>225.41647</v>
      </c>
      <c r="O556" s="12" t="s">
        <v>249</v>
      </c>
      <c r="P556" s="12" t="s">
        <v>250</v>
      </c>
      <c r="Q556" s="12" t="s">
        <v>1583</v>
      </c>
      <c r="R556" s="12">
        <v>83810.548165473883</v>
      </c>
      <c r="S556" s="12">
        <v>83810.548165473883</v>
      </c>
      <c r="T556" s="12">
        <v>18892.277969999999</v>
      </c>
      <c r="U556" s="12">
        <v>107.15577952791681</v>
      </c>
      <c r="V556" s="12">
        <v>107.15577952791681</v>
      </c>
      <c r="W556" s="12">
        <v>46.93</v>
      </c>
      <c r="X556" s="12">
        <v>46.93</v>
      </c>
      <c r="Y556" s="12" t="s">
        <v>252</v>
      </c>
      <c r="Z556" s="12" t="s">
        <v>253</v>
      </c>
      <c r="AA556" s="12" t="s">
        <v>254</v>
      </c>
      <c r="AB556" s="12">
        <v>130000</v>
      </c>
      <c r="AE556" s="12">
        <v>191.60400000000001</v>
      </c>
      <c r="AF556" s="12" t="s">
        <v>249</v>
      </c>
      <c r="AG556" s="12" t="s">
        <v>250</v>
      </c>
      <c r="AH556" s="12" t="s">
        <v>255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2">
        <v>0</v>
      </c>
      <c r="AO556" s="12" t="s">
        <v>256</v>
      </c>
      <c r="AP556" s="12" t="s">
        <v>257</v>
      </c>
      <c r="AQ556" s="12" t="s">
        <v>258</v>
      </c>
      <c r="AR556" s="12">
        <v>200000</v>
      </c>
      <c r="AU556" s="12">
        <v>28.740600000000001</v>
      </c>
      <c r="AV556" s="12" t="s">
        <v>249</v>
      </c>
      <c r="AW556" s="12" t="s">
        <v>250</v>
      </c>
      <c r="AX556" s="12" t="s">
        <v>255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</row>
    <row r="557" spans="1:56" hidden="1" x14ac:dyDescent="0.25">
      <c r="A557" s="12" t="s">
        <v>240</v>
      </c>
      <c r="B557" s="12" t="s">
        <v>1579</v>
      </c>
      <c r="C557" s="12" t="s">
        <v>1580</v>
      </c>
      <c r="D557" s="12" t="s">
        <v>621</v>
      </c>
      <c r="E557" s="12">
        <v>322.02352999999999</v>
      </c>
      <c r="F557" s="12" t="s">
        <v>1581</v>
      </c>
      <c r="G557" s="12" t="s">
        <v>1582</v>
      </c>
      <c r="H557" s="12" t="s">
        <v>246</v>
      </c>
      <c r="I557" s="12" t="s">
        <v>247</v>
      </c>
      <c r="J557" s="12" t="s">
        <v>248</v>
      </c>
      <c r="K557" s="12">
        <v>330000</v>
      </c>
      <c r="N557" s="12">
        <v>322.02352999999999</v>
      </c>
      <c r="O557" s="12" t="s">
        <v>249</v>
      </c>
      <c r="P557" s="12" t="s">
        <v>250</v>
      </c>
      <c r="Q557" s="12" t="s">
        <v>1583</v>
      </c>
      <c r="R557" s="12">
        <v>83810.548165473883</v>
      </c>
      <c r="S557" s="12">
        <v>83810.548165473883</v>
      </c>
      <c r="T557" s="12">
        <v>26988.968519999999</v>
      </c>
      <c r="U557" s="12">
        <v>107.15577952791681</v>
      </c>
      <c r="V557" s="12">
        <v>107.15577952791681</v>
      </c>
      <c r="W557" s="12">
        <v>46.93</v>
      </c>
      <c r="X557" s="12">
        <v>46.93</v>
      </c>
      <c r="Y557" s="12" t="s">
        <v>256</v>
      </c>
      <c r="Z557" s="12" t="s">
        <v>257</v>
      </c>
      <c r="AA557" s="12" t="s">
        <v>258</v>
      </c>
      <c r="AB557" s="12">
        <v>200000</v>
      </c>
      <c r="AE557" s="12">
        <v>273.72000000000003</v>
      </c>
      <c r="AF557" s="12" t="s">
        <v>249</v>
      </c>
      <c r="AG557" s="12" t="s">
        <v>250</v>
      </c>
      <c r="AH557" s="12" t="s">
        <v>255</v>
      </c>
      <c r="AI557" s="12">
        <v>0</v>
      </c>
      <c r="AJ557" s="12">
        <v>0</v>
      </c>
      <c r="AK557" s="12">
        <v>0</v>
      </c>
      <c r="AL557" s="12">
        <v>0</v>
      </c>
      <c r="AM557" s="12">
        <v>0</v>
      </c>
      <c r="AN557" s="12">
        <v>0</v>
      </c>
    </row>
    <row r="558" spans="1:56" hidden="1" x14ac:dyDescent="0.25">
      <c r="A558" s="12" t="s">
        <v>240</v>
      </c>
      <c r="B558" s="12" t="s">
        <v>1584</v>
      </c>
      <c r="C558" s="12" t="s">
        <v>1585</v>
      </c>
      <c r="D558" s="12" t="s">
        <v>271</v>
      </c>
      <c r="E558" s="12">
        <v>685.09</v>
      </c>
      <c r="F558" s="12" t="s">
        <v>1586</v>
      </c>
      <c r="G558" s="12" t="s">
        <v>1587</v>
      </c>
      <c r="H558" s="12" t="s">
        <v>246</v>
      </c>
      <c r="I558" s="12" t="s">
        <v>247</v>
      </c>
      <c r="J558" s="12" t="s">
        <v>248</v>
      </c>
      <c r="K558" s="12">
        <v>330000</v>
      </c>
      <c r="N558" s="12">
        <v>685.09</v>
      </c>
      <c r="O558" s="12" t="s">
        <v>249</v>
      </c>
      <c r="P558" s="12" t="s">
        <v>250</v>
      </c>
      <c r="Q558" s="12" t="s">
        <v>1588</v>
      </c>
      <c r="R558" s="12">
        <v>47072.218835837208</v>
      </c>
      <c r="S558" s="12">
        <v>47072.218835837208</v>
      </c>
      <c r="T558" s="12">
        <v>32248.706399999999</v>
      </c>
      <c r="U558" s="12">
        <v>64.303088326706245</v>
      </c>
      <c r="V558" s="12">
        <v>64.303088326706245</v>
      </c>
      <c r="W558" s="12">
        <v>43.92</v>
      </c>
      <c r="X558" s="12">
        <v>43.92</v>
      </c>
      <c r="Y558" s="12" t="s">
        <v>252</v>
      </c>
      <c r="Z558" s="12" t="s">
        <v>253</v>
      </c>
      <c r="AA558" s="12" t="s">
        <v>254</v>
      </c>
      <c r="AB558" s="12">
        <v>130000</v>
      </c>
      <c r="AE558" s="12">
        <v>582.32650000000001</v>
      </c>
      <c r="AF558" s="12" t="s">
        <v>249</v>
      </c>
      <c r="AG558" s="12" t="s">
        <v>250</v>
      </c>
      <c r="AH558" s="12" t="s">
        <v>255</v>
      </c>
      <c r="AI558" s="12">
        <v>0</v>
      </c>
      <c r="AJ558" s="12">
        <v>0</v>
      </c>
      <c r="AK558" s="12">
        <v>0</v>
      </c>
      <c r="AL558" s="12">
        <v>0</v>
      </c>
      <c r="AM558" s="12">
        <v>0</v>
      </c>
      <c r="AN558" s="12">
        <v>0</v>
      </c>
      <c r="AO558" s="12" t="s">
        <v>256</v>
      </c>
      <c r="AP558" s="12" t="s">
        <v>257</v>
      </c>
      <c r="AQ558" s="12" t="s">
        <v>258</v>
      </c>
      <c r="AR558" s="12">
        <v>200000</v>
      </c>
      <c r="AU558" s="12">
        <v>87.348979999999997</v>
      </c>
      <c r="AV558" s="12" t="s">
        <v>249</v>
      </c>
      <c r="AW558" s="12" t="s">
        <v>250</v>
      </c>
      <c r="AX558" s="12" t="s">
        <v>255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</row>
    <row r="559" spans="1:56" hidden="1" x14ac:dyDescent="0.25">
      <c r="A559" s="12" t="s">
        <v>240</v>
      </c>
      <c r="B559" s="12" t="s">
        <v>1584</v>
      </c>
      <c r="C559" s="12" t="s">
        <v>1585</v>
      </c>
      <c r="D559" s="12" t="s">
        <v>271</v>
      </c>
      <c r="E559" s="12">
        <v>978.7</v>
      </c>
      <c r="F559" s="12" t="s">
        <v>1586</v>
      </c>
      <c r="G559" s="12" t="s">
        <v>1587</v>
      </c>
      <c r="H559" s="12" t="s">
        <v>246</v>
      </c>
      <c r="I559" s="12" t="s">
        <v>247</v>
      </c>
      <c r="J559" s="12" t="s">
        <v>248</v>
      </c>
      <c r="K559" s="12">
        <v>330000</v>
      </c>
      <c r="N559" s="12">
        <v>978.7</v>
      </c>
      <c r="O559" s="12" t="s">
        <v>249</v>
      </c>
      <c r="P559" s="12" t="s">
        <v>250</v>
      </c>
      <c r="Q559" s="12" t="s">
        <v>1588</v>
      </c>
      <c r="R559" s="12">
        <v>47072.218835837208</v>
      </c>
      <c r="S559" s="12">
        <v>47072.218835837208</v>
      </c>
      <c r="T559" s="12">
        <v>46069.580580000002</v>
      </c>
      <c r="U559" s="12">
        <v>64.303088326706245</v>
      </c>
      <c r="V559" s="12">
        <v>64.303088326706245</v>
      </c>
      <c r="W559" s="12">
        <v>43.92</v>
      </c>
      <c r="X559" s="12">
        <v>43.92</v>
      </c>
      <c r="Y559" s="12" t="s">
        <v>256</v>
      </c>
      <c r="Z559" s="12" t="s">
        <v>257</v>
      </c>
      <c r="AA559" s="12" t="s">
        <v>258</v>
      </c>
      <c r="AB559" s="12">
        <v>200000</v>
      </c>
      <c r="AE559" s="12">
        <v>831.89499999999998</v>
      </c>
      <c r="AF559" s="12" t="s">
        <v>249</v>
      </c>
      <c r="AG559" s="12" t="s">
        <v>250</v>
      </c>
      <c r="AH559" s="12" t="s">
        <v>255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2">
        <v>0</v>
      </c>
    </row>
    <row r="560" spans="1:56" hidden="1" x14ac:dyDescent="0.25">
      <c r="A560" s="12" t="s">
        <v>240</v>
      </c>
      <c r="B560" s="12" t="s">
        <v>117</v>
      </c>
      <c r="C560" s="12" t="s">
        <v>118</v>
      </c>
      <c r="D560" s="12" t="s">
        <v>316</v>
      </c>
      <c r="E560" s="12">
        <v>80.483530000000002</v>
      </c>
      <c r="F560" s="12" t="s">
        <v>1589</v>
      </c>
      <c r="G560" s="12" t="s">
        <v>1590</v>
      </c>
      <c r="H560" s="12" t="s">
        <v>246</v>
      </c>
      <c r="I560" s="12" t="s">
        <v>247</v>
      </c>
      <c r="J560" s="12" t="s">
        <v>248</v>
      </c>
      <c r="K560" s="12">
        <v>330000</v>
      </c>
      <c r="N560" s="12">
        <v>80.483530000000002</v>
      </c>
      <c r="O560" s="12" t="s">
        <v>249</v>
      </c>
      <c r="P560" s="12" t="s">
        <v>250</v>
      </c>
      <c r="Q560" s="12" t="s">
        <v>1591</v>
      </c>
      <c r="R560" s="12">
        <v>117857.28540380399</v>
      </c>
      <c r="S560" s="12">
        <v>117857.28540380399</v>
      </c>
      <c r="T560" s="12">
        <v>9485.5702999999994</v>
      </c>
      <c r="U560" s="12">
        <v>107.83904695999119</v>
      </c>
      <c r="V560" s="12">
        <v>107.83904695999119</v>
      </c>
      <c r="W560" s="12">
        <v>65.569999999999993</v>
      </c>
      <c r="X560" s="12">
        <v>65.569999999999993</v>
      </c>
      <c r="Y560" s="12" t="s">
        <v>252</v>
      </c>
      <c r="Z560" s="12" t="s">
        <v>253</v>
      </c>
      <c r="AA560" s="12" t="s">
        <v>254</v>
      </c>
      <c r="AB560" s="12">
        <v>130000</v>
      </c>
      <c r="AE560" s="12">
        <v>68.411000000000001</v>
      </c>
      <c r="AF560" s="12" t="s">
        <v>249</v>
      </c>
      <c r="AG560" s="12" t="s">
        <v>250</v>
      </c>
      <c r="AH560" s="12" t="s">
        <v>255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2">
        <v>0</v>
      </c>
      <c r="AO560" s="12" t="s">
        <v>256</v>
      </c>
      <c r="AP560" s="12" t="s">
        <v>257</v>
      </c>
      <c r="AQ560" s="12" t="s">
        <v>258</v>
      </c>
      <c r="AR560" s="12">
        <v>200000</v>
      </c>
      <c r="AU560" s="12">
        <v>10.261649999999999</v>
      </c>
      <c r="AV560" s="12" t="s">
        <v>249</v>
      </c>
      <c r="AW560" s="12" t="s">
        <v>250</v>
      </c>
      <c r="AX560" s="12" t="s">
        <v>255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</row>
    <row r="561" spans="1:56" hidden="1" x14ac:dyDescent="0.25">
      <c r="A561" s="12" t="s">
        <v>240</v>
      </c>
      <c r="B561" s="12" t="s">
        <v>117</v>
      </c>
      <c r="C561" s="12" t="s">
        <v>118</v>
      </c>
      <c r="D561" s="12" t="s">
        <v>316</v>
      </c>
      <c r="E561" s="12">
        <v>114.97647000000001</v>
      </c>
      <c r="F561" s="12" t="s">
        <v>1589</v>
      </c>
      <c r="G561" s="12" t="s">
        <v>1590</v>
      </c>
      <c r="H561" s="12" t="s">
        <v>246</v>
      </c>
      <c r="I561" s="12" t="s">
        <v>247</v>
      </c>
      <c r="J561" s="12" t="s">
        <v>248</v>
      </c>
      <c r="K561" s="12">
        <v>330000</v>
      </c>
      <c r="N561" s="12">
        <v>114.97647000000001</v>
      </c>
      <c r="O561" s="12" t="s">
        <v>249</v>
      </c>
      <c r="P561" s="12" t="s">
        <v>250</v>
      </c>
      <c r="Q561" s="12" t="s">
        <v>1591</v>
      </c>
      <c r="R561" s="12">
        <v>117857.28540380399</v>
      </c>
      <c r="S561" s="12">
        <v>117857.28540380399</v>
      </c>
      <c r="T561" s="12">
        <v>13550.814710000001</v>
      </c>
      <c r="U561" s="12">
        <v>107.83904695999119</v>
      </c>
      <c r="V561" s="12">
        <v>107.83904695999119</v>
      </c>
      <c r="W561" s="12">
        <v>65.569999999999993</v>
      </c>
      <c r="X561" s="12">
        <v>65.569999999999993</v>
      </c>
      <c r="Y561" s="12" t="s">
        <v>256</v>
      </c>
      <c r="Z561" s="12" t="s">
        <v>257</v>
      </c>
      <c r="AA561" s="12" t="s">
        <v>258</v>
      </c>
      <c r="AB561" s="12">
        <v>200000</v>
      </c>
      <c r="AE561" s="12">
        <v>97.73</v>
      </c>
      <c r="AF561" s="12" t="s">
        <v>249</v>
      </c>
      <c r="AG561" s="12" t="s">
        <v>250</v>
      </c>
      <c r="AH561" s="12" t="s">
        <v>255</v>
      </c>
      <c r="AI561" s="12">
        <v>0</v>
      </c>
      <c r="AJ561" s="12">
        <v>0</v>
      </c>
      <c r="AK561" s="12">
        <v>0</v>
      </c>
      <c r="AL561" s="12">
        <v>0</v>
      </c>
      <c r="AM561" s="12">
        <v>0</v>
      </c>
      <c r="AN561" s="12">
        <v>0</v>
      </c>
    </row>
    <row r="562" spans="1:56" hidden="1" x14ac:dyDescent="0.25">
      <c r="A562" s="12" t="s">
        <v>240</v>
      </c>
      <c r="B562" s="12" t="s">
        <v>163</v>
      </c>
      <c r="C562" s="12" t="s">
        <v>164</v>
      </c>
      <c r="D562" s="12" t="s">
        <v>265</v>
      </c>
      <c r="E562" s="12">
        <v>117.17176000000001</v>
      </c>
      <c r="F562" s="12" t="s">
        <v>1592</v>
      </c>
      <c r="G562" s="12" t="s">
        <v>1593</v>
      </c>
      <c r="H562" s="12" t="s">
        <v>246</v>
      </c>
      <c r="I562" s="12" t="s">
        <v>247</v>
      </c>
      <c r="J562" s="12" t="s">
        <v>248</v>
      </c>
      <c r="K562" s="12">
        <v>330000</v>
      </c>
      <c r="N562" s="12">
        <v>117.17176000000001</v>
      </c>
      <c r="O562" s="12" t="s">
        <v>249</v>
      </c>
      <c r="P562" s="12" t="s">
        <v>250</v>
      </c>
      <c r="Q562" s="12" t="s">
        <v>1594</v>
      </c>
      <c r="R562" s="12">
        <v>91184.77530686777</v>
      </c>
      <c r="S562" s="12">
        <v>91184.77530686777</v>
      </c>
      <c r="T562" s="12">
        <v>10684.28104</v>
      </c>
      <c r="U562" s="12">
        <v>90.003602873910282</v>
      </c>
      <c r="V562" s="12">
        <v>90.003602873910282</v>
      </c>
      <c r="W562" s="12">
        <v>60.79</v>
      </c>
      <c r="X562" s="12">
        <v>60.79</v>
      </c>
      <c r="Y562" s="12" t="s">
        <v>252</v>
      </c>
      <c r="Z562" s="12" t="s">
        <v>253</v>
      </c>
      <c r="AA562" s="12" t="s">
        <v>254</v>
      </c>
      <c r="AB562" s="12">
        <v>130000</v>
      </c>
      <c r="AE562" s="12">
        <v>99.596000000000004</v>
      </c>
      <c r="AF562" s="12" t="s">
        <v>249</v>
      </c>
      <c r="AG562" s="12" t="s">
        <v>250</v>
      </c>
      <c r="AH562" s="12" t="s">
        <v>255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2">
        <v>0</v>
      </c>
      <c r="AO562" s="12" t="s">
        <v>256</v>
      </c>
      <c r="AP562" s="12" t="s">
        <v>257</v>
      </c>
      <c r="AQ562" s="12" t="s">
        <v>258</v>
      </c>
      <c r="AR562" s="12">
        <v>200000</v>
      </c>
      <c r="AU562" s="12">
        <v>14.939399999999999</v>
      </c>
      <c r="AV562" s="12" t="s">
        <v>249</v>
      </c>
      <c r="AW562" s="12" t="s">
        <v>250</v>
      </c>
      <c r="AX562" s="12" t="s">
        <v>255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</row>
    <row r="563" spans="1:56" hidden="1" x14ac:dyDescent="0.25">
      <c r="A563" s="12" t="s">
        <v>240</v>
      </c>
      <c r="B563" s="12" t="s">
        <v>163</v>
      </c>
      <c r="C563" s="12" t="s">
        <v>164</v>
      </c>
      <c r="D563" s="12" t="s">
        <v>265</v>
      </c>
      <c r="E563" s="12">
        <v>167.38824</v>
      </c>
      <c r="F563" s="12" t="s">
        <v>1592</v>
      </c>
      <c r="G563" s="12" t="s">
        <v>1593</v>
      </c>
      <c r="H563" s="12" t="s">
        <v>246</v>
      </c>
      <c r="I563" s="12" t="s">
        <v>247</v>
      </c>
      <c r="J563" s="12" t="s">
        <v>248</v>
      </c>
      <c r="K563" s="12">
        <v>330000</v>
      </c>
      <c r="N563" s="12">
        <v>167.38824</v>
      </c>
      <c r="O563" s="12" t="s">
        <v>249</v>
      </c>
      <c r="P563" s="12" t="s">
        <v>250</v>
      </c>
      <c r="Q563" s="12" t="s">
        <v>1594</v>
      </c>
      <c r="R563" s="12">
        <v>91184.77530686777</v>
      </c>
      <c r="S563" s="12">
        <v>91184.77530686777</v>
      </c>
      <c r="T563" s="12">
        <v>15263.258620000001</v>
      </c>
      <c r="U563" s="12">
        <v>90.003602873910282</v>
      </c>
      <c r="V563" s="12">
        <v>90.003602873910282</v>
      </c>
      <c r="W563" s="12">
        <v>60.79</v>
      </c>
      <c r="X563" s="12">
        <v>60.79</v>
      </c>
      <c r="Y563" s="12" t="s">
        <v>256</v>
      </c>
      <c r="Z563" s="12" t="s">
        <v>257</v>
      </c>
      <c r="AA563" s="12" t="s">
        <v>258</v>
      </c>
      <c r="AB563" s="12">
        <v>200000</v>
      </c>
      <c r="AE563" s="12">
        <v>142.28</v>
      </c>
      <c r="AF563" s="12" t="s">
        <v>249</v>
      </c>
      <c r="AG563" s="12" t="s">
        <v>250</v>
      </c>
      <c r="AH563" s="12" t="s">
        <v>255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2">
        <v>0</v>
      </c>
    </row>
    <row r="564" spans="1:56" hidden="1" x14ac:dyDescent="0.25">
      <c r="A564" s="12" t="s">
        <v>240</v>
      </c>
      <c r="B564" s="12" t="s">
        <v>1595</v>
      </c>
      <c r="C564" s="12" t="s">
        <v>1596</v>
      </c>
      <c r="D564" s="12" t="s">
        <v>392</v>
      </c>
      <c r="E564" s="12">
        <v>188.87235000000001</v>
      </c>
      <c r="F564" s="12" t="s">
        <v>1597</v>
      </c>
      <c r="G564" s="12" t="s">
        <v>1598</v>
      </c>
      <c r="H564" s="12" t="s">
        <v>246</v>
      </c>
      <c r="I564" s="12" t="s">
        <v>247</v>
      </c>
      <c r="J564" s="12" t="s">
        <v>248</v>
      </c>
      <c r="K564" s="12">
        <v>330000</v>
      </c>
      <c r="N564" s="12">
        <v>188.87235000000001</v>
      </c>
      <c r="O564" s="12" t="s">
        <v>249</v>
      </c>
      <c r="P564" s="12" t="s">
        <v>250</v>
      </c>
      <c r="Q564" s="12" t="s">
        <v>1599</v>
      </c>
      <c r="R564" s="12">
        <v>54623.716602097062</v>
      </c>
      <c r="S564" s="12">
        <v>54623.716602097062</v>
      </c>
      <c r="T564" s="12">
        <v>10316.909879999999</v>
      </c>
      <c r="U564" s="12">
        <v>53.767836392654608</v>
      </c>
      <c r="V564" s="12">
        <v>53.767836392654608</v>
      </c>
      <c r="W564" s="12">
        <v>60.96</v>
      </c>
      <c r="X564" s="12">
        <v>60.96</v>
      </c>
      <c r="Y564" s="12" t="s">
        <v>252</v>
      </c>
      <c r="Z564" s="12" t="s">
        <v>253</v>
      </c>
      <c r="AA564" s="12" t="s">
        <v>254</v>
      </c>
      <c r="AB564" s="12">
        <v>130000</v>
      </c>
      <c r="AE564" s="12">
        <v>160.54150000000001</v>
      </c>
      <c r="AF564" s="12" t="s">
        <v>249</v>
      </c>
      <c r="AG564" s="12" t="s">
        <v>250</v>
      </c>
      <c r="AH564" s="12" t="s">
        <v>255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2">
        <v>0</v>
      </c>
      <c r="AO564" s="12" t="s">
        <v>256</v>
      </c>
      <c r="AP564" s="12" t="s">
        <v>257</v>
      </c>
      <c r="AQ564" s="12" t="s">
        <v>258</v>
      </c>
      <c r="AR564" s="12">
        <v>200000</v>
      </c>
      <c r="AU564" s="12">
        <v>24.081230000000001</v>
      </c>
      <c r="AV564" s="12" t="s">
        <v>249</v>
      </c>
      <c r="AW564" s="12" t="s">
        <v>250</v>
      </c>
      <c r="AX564" s="12" t="s">
        <v>255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</row>
    <row r="565" spans="1:56" hidden="1" x14ac:dyDescent="0.25">
      <c r="A565" s="12" t="s">
        <v>240</v>
      </c>
      <c r="B565" s="12" t="s">
        <v>1595</v>
      </c>
      <c r="C565" s="12" t="s">
        <v>1596</v>
      </c>
      <c r="D565" s="12" t="s">
        <v>392</v>
      </c>
      <c r="E565" s="12">
        <v>269.81765000000001</v>
      </c>
      <c r="F565" s="12" t="s">
        <v>1597</v>
      </c>
      <c r="G565" s="12" t="s">
        <v>1598</v>
      </c>
      <c r="H565" s="12" t="s">
        <v>246</v>
      </c>
      <c r="I565" s="12" t="s">
        <v>247</v>
      </c>
      <c r="J565" s="12" t="s">
        <v>248</v>
      </c>
      <c r="K565" s="12">
        <v>330000</v>
      </c>
      <c r="N565" s="12">
        <v>269.81765000000001</v>
      </c>
      <c r="O565" s="12" t="s">
        <v>249</v>
      </c>
      <c r="P565" s="12" t="s">
        <v>250</v>
      </c>
      <c r="Q565" s="12" t="s">
        <v>1599</v>
      </c>
      <c r="R565" s="12">
        <v>54623.716602097062</v>
      </c>
      <c r="S565" s="12">
        <v>54623.716602097062</v>
      </c>
      <c r="T565" s="12">
        <v>14738.44269</v>
      </c>
      <c r="U565" s="12">
        <v>53.767836392654608</v>
      </c>
      <c r="V565" s="12">
        <v>53.767836392654608</v>
      </c>
      <c r="W565" s="12">
        <v>60.96</v>
      </c>
      <c r="X565" s="12">
        <v>60.96</v>
      </c>
      <c r="Y565" s="12" t="s">
        <v>256</v>
      </c>
      <c r="Z565" s="12" t="s">
        <v>257</v>
      </c>
      <c r="AA565" s="12" t="s">
        <v>258</v>
      </c>
      <c r="AB565" s="12">
        <v>200000</v>
      </c>
      <c r="AE565" s="12">
        <v>229.345</v>
      </c>
      <c r="AF565" s="12" t="s">
        <v>249</v>
      </c>
      <c r="AG565" s="12" t="s">
        <v>250</v>
      </c>
      <c r="AH565" s="12" t="s">
        <v>255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2">
        <v>0</v>
      </c>
    </row>
    <row r="566" spans="1:56" hidden="1" x14ac:dyDescent="0.25">
      <c r="A566" s="12" t="s">
        <v>240</v>
      </c>
      <c r="B566" s="12" t="s">
        <v>165</v>
      </c>
      <c r="C566" s="12" t="s">
        <v>166</v>
      </c>
      <c r="D566" s="12" t="s">
        <v>547</v>
      </c>
      <c r="E566" s="12">
        <v>607.26234999999997</v>
      </c>
      <c r="F566" s="12" t="s">
        <v>1600</v>
      </c>
      <c r="G566" s="12" t="s">
        <v>1601</v>
      </c>
      <c r="H566" s="12" t="s">
        <v>246</v>
      </c>
      <c r="I566" s="12" t="s">
        <v>247</v>
      </c>
      <c r="J566" s="12" t="s">
        <v>248</v>
      </c>
      <c r="K566" s="12">
        <v>330000</v>
      </c>
      <c r="N566" s="12">
        <v>607.26234999999997</v>
      </c>
      <c r="O566" s="12" t="s">
        <v>249</v>
      </c>
      <c r="P566" s="12" t="s">
        <v>250</v>
      </c>
      <c r="Q566" s="12" t="s">
        <v>1602</v>
      </c>
      <c r="R566" s="12">
        <v>120194.917070236</v>
      </c>
      <c r="S566" s="12">
        <v>120194.917070236</v>
      </c>
      <c r="T566" s="12">
        <v>72989.848150000005</v>
      </c>
      <c r="U566" s="12">
        <v>104.6262658135995</v>
      </c>
      <c r="V566" s="12">
        <v>104.6262658135995</v>
      </c>
      <c r="W566" s="12">
        <v>68.930000000000007</v>
      </c>
      <c r="X566" s="12">
        <v>68.930000000000007</v>
      </c>
      <c r="Y566" s="12" t="s">
        <v>252</v>
      </c>
      <c r="Z566" s="12" t="s">
        <v>253</v>
      </c>
      <c r="AA566" s="12" t="s">
        <v>254</v>
      </c>
      <c r="AB566" s="12">
        <v>130000</v>
      </c>
      <c r="AE566" s="12">
        <v>516.173</v>
      </c>
      <c r="AF566" s="12" t="s">
        <v>249</v>
      </c>
      <c r="AG566" s="12" t="s">
        <v>250</v>
      </c>
      <c r="AH566" s="12" t="s">
        <v>255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2">
        <v>0</v>
      </c>
      <c r="AO566" s="12" t="s">
        <v>256</v>
      </c>
      <c r="AP566" s="12" t="s">
        <v>257</v>
      </c>
      <c r="AQ566" s="12" t="s">
        <v>258</v>
      </c>
      <c r="AR566" s="12">
        <v>200000</v>
      </c>
      <c r="AU566" s="12">
        <v>77.42595</v>
      </c>
      <c r="AV566" s="12" t="s">
        <v>249</v>
      </c>
      <c r="AW566" s="12" t="s">
        <v>250</v>
      </c>
      <c r="AX566" s="12" t="s">
        <v>255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</row>
    <row r="567" spans="1:56" hidden="1" x14ac:dyDescent="0.25">
      <c r="A567" s="12" t="s">
        <v>240</v>
      </c>
      <c r="B567" s="12" t="s">
        <v>165</v>
      </c>
      <c r="C567" s="12" t="s">
        <v>166</v>
      </c>
      <c r="D567" s="12" t="s">
        <v>547</v>
      </c>
      <c r="E567" s="12">
        <v>867.51765</v>
      </c>
      <c r="F567" s="12" t="s">
        <v>1600</v>
      </c>
      <c r="G567" s="12" t="s">
        <v>1601</v>
      </c>
      <c r="H567" s="12" t="s">
        <v>246</v>
      </c>
      <c r="I567" s="12" t="s">
        <v>247</v>
      </c>
      <c r="J567" s="12" t="s">
        <v>248</v>
      </c>
      <c r="K567" s="12">
        <v>330000</v>
      </c>
      <c r="N567" s="12">
        <v>867.51765</v>
      </c>
      <c r="O567" s="12" t="s">
        <v>249</v>
      </c>
      <c r="P567" s="12" t="s">
        <v>250</v>
      </c>
      <c r="Q567" s="12" t="s">
        <v>1602</v>
      </c>
      <c r="R567" s="12">
        <v>120194.917070236</v>
      </c>
      <c r="S567" s="12">
        <v>120194.917070236</v>
      </c>
      <c r="T567" s="12">
        <v>104271.21165</v>
      </c>
      <c r="U567" s="12">
        <v>104.6262658135995</v>
      </c>
      <c r="V567" s="12">
        <v>104.6262658135995</v>
      </c>
      <c r="W567" s="12">
        <v>68.930000000000007</v>
      </c>
      <c r="X567" s="12">
        <v>68.930000000000007</v>
      </c>
      <c r="Y567" s="12" t="s">
        <v>256</v>
      </c>
      <c r="Z567" s="12" t="s">
        <v>257</v>
      </c>
      <c r="AA567" s="12" t="s">
        <v>258</v>
      </c>
      <c r="AB567" s="12">
        <v>200000</v>
      </c>
      <c r="AE567" s="12">
        <v>737.39</v>
      </c>
      <c r="AF567" s="12" t="s">
        <v>249</v>
      </c>
      <c r="AG567" s="12" t="s">
        <v>250</v>
      </c>
      <c r="AH567" s="12" t="s">
        <v>255</v>
      </c>
      <c r="AI567" s="12">
        <v>0</v>
      </c>
      <c r="AJ567" s="12">
        <v>0</v>
      </c>
      <c r="AK567" s="12">
        <v>0</v>
      </c>
      <c r="AL567" s="12">
        <v>0</v>
      </c>
      <c r="AM567" s="12">
        <v>0</v>
      </c>
      <c r="AN567" s="12">
        <v>0</v>
      </c>
    </row>
    <row r="568" spans="1:56" hidden="1" x14ac:dyDescent="0.25">
      <c r="A568" s="12" t="s">
        <v>240</v>
      </c>
      <c r="B568" s="12" t="s">
        <v>167</v>
      </c>
      <c r="C568" s="12" t="s">
        <v>168</v>
      </c>
      <c r="D568" s="12" t="s">
        <v>547</v>
      </c>
      <c r="E568" s="12">
        <v>258.01175999999998</v>
      </c>
      <c r="F568" s="12" t="s">
        <v>1603</v>
      </c>
      <c r="G568" s="12" t="s">
        <v>1604</v>
      </c>
      <c r="H568" s="12" t="s">
        <v>246</v>
      </c>
      <c r="I568" s="12" t="s">
        <v>247</v>
      </c>
      <c r="J568" s="12" t="s">
        <v>248</v>
      </c>
      <c r="K568" s="12">
        <v>330000</v>
      </c>
      <c r="N568" s="12">
        <v>258.01175999999998</v>
      </c>
      <c r="O568" s="12" t="s">
        <v>249</v>
      </c>
      <c r="P568" s="12" t="s">
        <v>250</v>
      </c>
      <c r="Q568" s="12" t="s">
        <v>1605</v>
      </c>
      <c r="R568" s="12">
        <v>119745.85280336101</v>
      </c>
      <c r="S568" s="12">
        <v>119745.85280336101</v>
      </c>
      <c r="T568" s="12">
        <v>30895.838800000001</v>
      </c>
      <c r="U568" s="12">
        <v>109.03009529197909</v>
      </c>
      <c r="V568" s="12">
        <v>109.03009529197909</v>
      </c>
      <c r="W568" s="12">
        <v>65.900000000000006</v>
      </c>
      <c r="X568" s="12">
        <v>65.900000000000006</v>
      </c>
      <c r="Y568" s="12" t="s">
        <v>252</v>
      </c>
      <c r="Z568" s="12" t="s">
        <v>253</v>
      </c>
      <c r="AA568" s="12" t="s">
        <v>254</v>
      </c>
      <c r="AB568" s="12">
        <v>130000</v>
      </c>
      <c r="AE568" s="12">
        <v>219.31</v>
      </c>
      <c r="AF568" s="12" t="s">
        <v>249</v>
      </c>
      <c r="AG568" s="12" t="s">
        <v>250</v>
      </c>
      <c r="AH568" s="12" t="s">
        <v>255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2">
        <v>0</v>
      </c>
      <c r="AO568" s="12" t="s">
        <v>256</v>
      </c>
      <c r="AP568" s="12" t="s">
        <v>257</v>
      </c>
      <c r="AQ568" s="12" t="s">
        <v>258</v>
      </c>
      <c r="AR568" s="12">
        <v>200000</v>
      </c>
      <c r="AU568" s="12">
        <v>32.896500000000003</v>
      </c>
      <c r="AV568" s="12" t="s">
        <v>249</v>
      </c>
      <c r="AW568" s="12" t="s">
        <v>250</v>
      </c>
      <c r="AX568" s="12" t="s">
        <v>255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</row>
    <row r="569" spans="1:56" hidden="1" x14ac:dyDescent="0.25">
      <c r="A569" s="12" t="s">
        <v>240</v>
      </c>
      <c r="B569" s="12" t="s">
        <v>167</v>
      </c>
      <c r="C569" s="12" t="s">
        <v>168</v>
      </c>
      <c r="D569" s="12" t="s">
        <v>547</v>
      </c>
      <c r="E569" s="12">
        <v>368.58823999999998</v>
      </c>
      <c r="F569" s="12" t="s">
        <v>1603</v>
      </c>
      <c r="G569" s="12" t="s">
        <v>1604</v>
      </c>
      <c r="H569" s="12" t="s">
        <v>246</v>
      </c>
      <c r="I569" s="12" t="s">
        <v>247</v>
      </c>
      <c r="J569" s="12" t="s">
        <v>248</v>
      </c>
      <c r="K569" s="12">
        <v>330000</v>
      </c>
      <c r="N569" s="12">
        <v>368.58823999999998</v>
      </c>
      <c r="O569" s="12" t="s">
        <v>249</v>
      </c>
      <c r="P569" s="12" t="s">
        <v>250</v>
      </c>
      <c r="Q569" s="12" t="s">
        <v>1605</v>
      </c>
      <c r="R569" s="12">
        <v>119745.85280336101</v>
      </c>
      <c r="S569" s="12">
        <v>119745.85280336101</v>
      </c>
      <c r="T569" s="12">
        <v>44136.91257</v>
      </c>
      <c r="U569" s="12">
        <v>109.03009529197909</v>
      </c>
      <c r="V569" s="12">
        <v>109.03009529197909</v>
      </c>
      <c r="W569" s="12">
        <v>65.900000000000006</v>
      </c>
      <c r="X569" s="12">
        <v>65.900000000000006</v>
      </c>
      <c r="Y569" s="12" t="s">
        <v>256</v>
      </c>
      <c r="Z569" s="12" t="s">
        <v>257</v>
      </c>
      <c r="AA569" s="12" t="s">
        <v>258</v>
      </c>
      <c r="AB569" s="12">
        <v>200000</v>
      </c>
      <c r="AE569" s="12">
        <v>313.3</v>
      </c>
      <c r="AF569" s="12" t="s">
        <v>249</v>
      </c>
      <c r="AG569" s="12" t="s">
        <v>250</v>
      </c>
      <c r="AH569" s="12" t="s">
        <v>255</v>
      </c>
      <c r="AI569" s="12">
        <v>0</v>
      </c>
      <c r="AJ569" s="12">
        <v>0</v>
      </c>
      <c r="AK569" s="12">
        <v>0</v>
      </c>
      <c r="AL569" s="12">
        <v>0</v>
      </c>
      <c r="AM569" s="12">
        <v>0</v>
      </c>
      <c r="AN569" s="12">
        <v>0</v>
      </c>
    </row>
    <row r="570" spans="1:56" hidden="1" x14ac:dyDescent="0.25">
      <c r="A570" s="12" t="s">
        <v>240</v>
      </c>
      <c r="B570" s="12" t="s">
        <v>119</v>
      </c>
      <c r="C570" s="12" t="s">
        <v>120</v>
      </c>
      <c r="D570" s="12" t="s">
        <v>316</v>
      </c>
      <c r="E570" s="12">
        <v>96.6</v>
      </c>
      <c r="F570" s="12" t="s">
        <v>1606</v>
      </c>
      <c r="G570" s="12" t="s">
        <v>1607</v>
      </c>
      <c r="H570" s="12" t="s">
        <v>246</v>
      </c>
      <c r="I570" s="12" t="s">
        <v>247</v>
      </c>
      <c r="J570" s="12" t="s">
        <v>248</v>
      </c>
      <c r="K570" s="12">
        <v>330000</v>
      </c>
      <c r="N570" s="12">
        <v>96.6</v>
      </c>
      <c r="O570" s="12" t="s">
        <v>249</v>
      </c>
      <c r="P570" s="12" t="s">
        <v>250</v>
      </c>
      <c r="Q570" s="12" t="s">
        <v>1608</v>
      </c>
      <c r="R570" s="12">
        <v>122033.7468378745</v>
      </c>
      <c r="S570" s="12">
        <v>122033.7468378745</v>
      </c>
      <c r="T570" s="12">
        <v>11788.45995</v>
      </c>
      <c r="U570" s="12">
        <v>120.5844411203619</v>
      </c>
      <c r="V570" s="12">
        <v>120.5844411203619</v>
      </c>
      <c r="W570" s="12">
        <v>60.72</v>
      </c>
      <c r="X570" s="12">
        <v>60.72</v>
      </c>
      <c r="Y570" s="12" t="s">
        <v>252</v>
      </c>
      <c r="Z570" s="12" t="s">
        <v>253</v>
      </c>
      <c r="AA570" s="12" t="s">
        <v>254</v>
      </c>
      <c r="AB570" s="12">
        <v>130000</v>
      </c>
      <c r="AE570" s="12">
        <v>82.11</v>
      </c>
      <c r="AF570" s="12" t="s">
        <v>249</v>
      </c>
      <c r="AG570" s="12" t="s">
        <v>250</v>
      </c>
      <c r="AH570" s="12" t="s">
        <v>255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2">
        <v>0</v>
      </c>
      <c r="AO570" s="12" t="s">
        <v>256</v>
      </c>
      <c r="AP570" s="12" t="s">
        <v>257</v>
      </c>
      <c r="AQ570" s="12" t="s">
        <v>258</v>
      </c>
      <c r="AR570" s="12">
        <v>200000</v>
      </c>
      <c r="AU570" s="12">
        <v>12.3165</v>
      </c>
      <c r="AV570" s="12" t="s">
        <v>249</v>
      </c>
      <c r="AW570" s="12" t="s">
        <v>250</v>
      </c>
      <c r="AX570" s="12" t="s">
        <v>255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</row>
    <row r="571" spans="1:56" hidden="1" x14ac:dyDescent="0.25">
      <c r="A571" s="12" t="s">
        <v>240</v>
      </c>
      <c r="B571" s="12" t="s">
        <v>119</v>
      </c>
      <c r="C571" s="12" t="s">
        <v>120</v>
      </c>
      <c r="D571" s="12" t="s">
        <v>316</v>
      </c>
      <c r="E571" s="12">
        <v>138</v>
      </c>
      <c r="F571" s="12" t="s">
        <v>1606</v>
      </c>
      <c r="G571" s="12" t="s">
        <v>1607</v>
      </c>
      <c r="H571" s="12" t="s">
        <v>246</v>
      </c>
      <c r="I571" s="12" t="s">
        <v>247</v>
      </c>
      <c r="J571" s="12" t="s">
        <v>248</v>
      </c>
      <c r="K571" s="12">
        <v>330000</v>
      </c>
      <c r="N571" s="12">
        <v>138</v>
      </c>
      <c r="O571" s="12" t="s">
        <v>249</v>
      </c>
      <c r="P571" s="12" t="s">
        <v>250</v>
      </c>
      <c r="Q571" s="12" t="s">
        <v>1608</v>
      </c>
      <c r="R571" s="12">
        <v>122033.7468378745</v>
      </c>
      <c r="S571" s="12">
        <v>122033.7468378745</v>
      </c>
      <c r="T571" s="12">
        <v>16840.657060000001</v>
      </c>
      <c r="U571" s="12">
        <v>120.5844411203619</v>
      </c>
      <c r="V571" s="12">
        <v>120.5844411203619</v>
      </c>
      <c r="W571" s="12">
        <v>60.72</v>
      </c>
      <c r="X571" s="12">
        <v>60.72</v>
      </c>
      <c r="Y571" s="12" t="s">
        <v>256</v>
      </c>
      <c r="Z571" s="12" t="s">
        <v>257</v>
      </c>
      <c r="AA571" s="12" t="s">
        <v>258</v>
      </c>
      <c r="AB571" s="12">
        <v>200000</v>
      </c>
      <c r="AE571" s="12">
        <v>117.3</v>
      </c>
      <c r="AF571" s="12" t="s">
        <v>249</v>
      </c>
      <c r="AG571" s="12" t="s">
        <v>250</v>
      </c>
      <c r="AH571" s="12" t="s">
        <v>255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2">
        <v>0</v>
      </c>
    </row>
    <row r="572" spans="1:56" hidden="1" x14ac:dyDescent="0.25">
      <c r="A572" s="12" t="s">
        <v>240</v>
      </c>
      <c r="B572" s="12" t="s">
        <v>1609</v>
      </c>
      <c r="C572" s="12" t="s">
        <v>1610</v>
      </c>
      <c r="D572" s="12" t="s">
        <v>523</v>
      </c>
      <c r="E572" s="12">
        <v>30.14941</v>
      </c>
      <c r="F572" s="12" t="s">
        <v>1611</v>
      </c>
      <c r="G572" s="12" t="s">
        <v>1612</v>
      </c>
      <c r="H572" s="12" t="s">
        <v>246</v>
      </c>
      <c r="I572" s="12" t="s">
        <v>247</v>
      </c>
      <c r="J572" s="12" t="s">
        <v>248</v>
      </c>
      <c r="K572" s="12">
        <v>330000</v>
      </c>
      <c r="N572" s="12">
        <v>30.14941</v>
      </c>
      <c r="O572" s="12" t="s">
        <v>249</v>
      </c>
      <c r="P572" s="12" t="s">
        <v>250</v>
      </c>
      <c r="Q572" s="12" t="s">
        <v>1613</v>
      </c>
      <c r="R572" s="12">
        <v>129044.0427636738</v>
      </c>
      <c r="S572" s="12">
        <v>129044.0427636738</v>
      </c>
      <c r="T572" s="12">
        <v>3890.6019799999999</v>
      </c>
      <c r="U572" s="12">
        <v>144.30959502217129</v>
      </c>
      <c r="V572" s="12">
        <v>144.30959502217129</v>
      </c>
      <c r="W572" s="12">
        <v>53.65</v>
      </c>
      <c r="X572" s="12">
        <v>53.65</v>
      </c>
      <c r="Y572" s="12" t="s">
        <v>252</v>
      </c>
      <c r="Z572" s="12" t="s">
        <v>253</v>
      </c>
      <c r="AA572" s="12" t="s">
        <v>254</v>
      </c>
      <c r="AB572" s="12">
        <v>130000</v>
      </c>
      <c r="AE572" s="12">
        <v>25.626999999999999</v>
      </c>
      <c r="AF572" s="12" t="s">
        <v>249</v>
      </c>
      <c r="AG572" s="12" t="s">
        <v>250</v>
      </c>
      <c r="AH572" s="12" t="s">
        <v>255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2">
        <v>0</v>
      </c>
      <c r="AO572" s="12" t="s">
        <v>256</v>
      </c>
      <c r="AP572" s="12" t="s">
        <v>257</v>
      </c>
      <c r="AQ572" s="12" t="s">
        <v>258</v>
      </c>
      <c r="AR572" s="12">
        <v>200000</v>
      </c>
      <c r="AU572" s="12">
        <v>3.8440500000000002</v>
      </c>
      <c r="AV572" s="12" t="s">
        <v>249</v>
      </c>
      <c r="AW572" s="12" t="s">
        <v>250</v>
      </c>
      <c r="AX572" s="12" t="s">
        <v>255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</row>
    <row r="573" spans="1:56" hidden="1" x14ac:dyDescent="0.25">
      <c r="A573" s="12" t="s">
        <v>240</v>
      </c>
      <c r="B573" s="12" t="s">
        <v>1609</v>
      </c>
      <c r="C573" s="12" t="s">
        <v>1610</v>
      </c>
      <c r="D573" s="12" t="s">
        <v>523</v>
      </c>
      <c r="E573" s="12">
        <v>43.070590000000003</v>
      </c>
      <c r="F573" s="12" t="s">
        <v>1611</v>
      </c>
      <c r="G573" s="12" t="s">
        <v>1612</v>
      </c>
      <c r="H573" s="12" t="s">
        <v>246</v>
      </c>
      <c r="I573" s="12" t="s">
        <v>247</v>
      </c>
      <c r="J573" s="12" t="s">
        <v>248</v>
      </c>
      <c r="K573" s="12">
        <v>330000</v>
      </c>
      <c r="N573" s="12">
        <v>43.070590000000003</v>
      </c>
      <c r="O573" s="12" t="s">
        <v>249</v>
      </c>
      <c r="P573" s="12" t="s">
        <v>250</v>
      </c>
      <c r="Q573" s="12" t="s">
        <v>1613</v>
      </c>
      <c r="R573" s="12">
        <v>129044.0427636738</v>
      </c>
      <c r="S573" s="12">
        <v>129044.0427636738</v>
      </c>
      <c r="T573" s="12">
        <v>5558.0028300000004</v>
      </c>
      <c r="U573" s="12">
        <v>144.30959502217129</v>
      </c>
      <c r="V573" s="12">
        <v>144.30959502217129</v>
      </c>
      <c r="W573" s="12">
        <v>53.65</v>
      </c>
      <c r="X573" s="12">
        <v>53.65</v>
      </c>
      <c r="Y573" s="12" t="s">
        <v>256</v>
      </c>
      <c r="Z573" s="12" t="s">
        <v>257</v>
      </c>
      <c r="AA573" s="12" t="s">
        <v>258</v>
      </c>
      <c r="AB573" s="12">
        <v>200000</v>
      </c>
      <c r="AE573" s="12">
        <v>36.61</v>
      </c>
      <c r="AF573" s="12" t="s">
        <v>249</v>
      </c>
      <c r="AG573" s="12" t="s">
        <v>250</v>
      </c>
      <c r="AH573" s="12" t="s">
        <v>255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2">
        <v>0</v>
      </c>
    </row>
    <row r="574" spans="1:56" hidden="1" x14ac:dyDescent="0.25">
      <c r="A574" s="12" t="s">
        <v>240</v>
      </c>
      <c r="B574" s="12" t="s">
        <v>1614</v>
      </c>
      <c r="C574" s="12" t="s">
        <v>1615</v>
      </c>
      <c r="D574" s="12" t="s">
        <v>403</v>
      </c>
      <c r="E574" s="12">
        <v>52.36</v>
      </c>
      <c r="F574" s="12" t="s">
        <v>1616</v>
      </c>
      <c r="G574" s="12" t="s">
        <v>1617</v>
      </c>
      <c r="H574" s="12" t="s">
        <v>246</v>
      </c>
      <c r="I574" s="12" t="s">
        <v>247</v>
      </c>
      <c r="J574" s="12" t="s">
        <v>248</v>
      </c>
      <c r="K574" s="12">
        <v>330000</v>
      </c>
      <c r="N574" s="12">
        <v>52.36</v>
      </c>
      <c r="O574" s="12" t="s">
        <v>249</v>
      </c>
      <c r="P574" s="12" t="s">
        <v>250</v>
      </c>
      <c r="Q574" s="12" t="s">
        <v>1618</v>
      </c>
      <c r="R574" s="12">
        <v>145829.53327452301</v>
      </c>
      <c r="S574" s="12">
        <v>145829.53327452301</v>
      </c>
      <c r="T574" s="12">
        <v>7635.63436</v>
      </c>
      <c r="U574" s="12">
        <v>139.1620858254455</v>
      </c>
      <c r="V574" s="12">
        <v>139.1620858254455</v>
      </c>
      <c r="W574" s="12">
        <v>62.87</v>
      </c>
      <c r="X574" s="12">
        <v>62.87</v>
      </c>
      <c r="Y574" s="12" t="s">
        <v>252</v>
      </c>
      <c r="Z574" s="12" t="s">
        <v>253</v>
      </c>
      <c r="AA574" s="12" t="s">
        <v>254</v>
      </c>
      <c r="AB574" s="12">
        <v>130000</v>
      </c>
      <c r="AE574" s="12">
        <v>44.506</v>
      </c>
      <c r="AF574" s="12" t="s">
        <v>249</v>
      </c>
      <c r="AG574" s="12" t="s">
        <v>250</v>
      </c>
      <c r="AH574" s="12" t="s">
        <v>255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2">
        <v>0</v>
      </c>
      <c r="AO574" s="12" t="s">
        <v>256</v>
      </c>
      <c r="AP574" s="12" t="s">
        <v>257</v>
      </c>
      <c r="AQ574" s="12" t="s">
        <v>258</v>
      </c>
      <c r="AR574" s="12">
        <v>200000</v>
      </c>
      <c r="AU574" s="12">
        <v>6.6759000000000004</v>
      </c>
      <c r="AV574" s="12" t="s">
        <v>249</v>
      </c>
      <c r="AW574" s="12" t="s">
        <v>250</v>
      </c>
      <c r="AX574" s="12" t="s">
        <v>255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</row>
    <row r="575" spans="1:56" hidden="1" x14ac:dyDescent="0.25">
      <c r="A575" s="12" t="s">
        <v>240</v>
      </c>
      <c r="B575" s="12" t="s">
        <v>1614</v>
      </c>
      <c r="C575" s="12" t="s">
        <v>1615</v>
      </c>
      <c r="D575" s="12" t="s">
        <v>403</v>
      </c>
      <c r="E575" s="12">
        <v>74.8</v>
      </c>
      <c r="F575" s="12" t="s">
        <v>1616</v>
      </c>
      <c r="G575" s="12" t="s">
        <v>1617</v>
      </c>
      <c r="H575" s="12" t="s">
        <v>246</v>
      </c>
      <c r="I575" s="12" t="s">
        <v>247</v>
      </c>
      <c r="J575" s="12" t="s">
        <v>248</v>
      </c>
      <c r="K575" s="12">
        <v>330000</v>
      </c>
      <c r="N575" s="12">
        <v>74.8</v>
      </c>
      <c r="O575" s="12" t="s">
        <v>249</v>
      </c>
      <c r="P575" s="12" t="s">
        <v>250</v>
      </c>
      <c r="Q575" s="12" t="s">
        <v>1618</v>
      </c>
      <c r="R575" s="12">
        <v>145829.53327452301</v>
      </c>
      <c r="S575" s="12">
        <v>145829.53327452301</v>
      </c>
      <c r="T575" s="12">
        <v>10908.04909</v>
      </c>
      <c r="U575" s="12">
        <v>139.1620858254455</v>
      </c>
      <c r="V575" s="12">
        <v>139.1620858254455</v>
      </c>
      <c r="W575" s="12">
        <v>62.87</v>
      </c>
      <c r="X575" s="12">
        <v>62.87</v>
      </c>
      <c r="Y575" s="12" t="s">
        <v>256</v>
      </c>
      <c r="Z575" s="12" t="s">
        <v>257</v>
      </c>
      <c r="AA575" s="12" t="s">
        <v>258</v>
      </c>
      <c r="AB575" s="12">
        <v>200000</v>
      </c>
      <c r="AE575" s="12">
        <v>63.58</v>
      </c>
      <c r="AF575" s="12" t="s">
        <v>249</v>
      </c>
      <c r="AG575" s="12" t="s">
        <v>250</v>
      </c>
      <c r="AH575" s="12" t="s">
        <v>255</v>
      </c>
      <c r="AI575" s="12">
        <v>0</v>
      </c>
      <c r="AJ575" s="12">
        <v>0</v>
      </c>
      <c r="AK575" s="12">
        <v>0</v>
      </c>
      <c r="AL575" s="12">
        <v>0</v>
      </c>
      <c r="AM575" s="12">
        <v>0</v>
      </c>
      <c r="AN575" s="12">
        <v>0</v>
      </c>
    </row>
    <row r="576" spans="1:56" hidden="1" x14ac:dyDescent="0.25">
      <c r="A576" s="12" t="s">
        <v>240</v>
      </c>
      <c r="B576" s="12" t="s">
        <v>75</v>
      </c>
      <c r="C576" s="12" t="s">
        <v>76</v>
      </c>
      <c r="D576" s="12" t="s">
        <v>403</v>
      </c>
      <c r="E576" s="12">
        <v>39.031179999999999</v>
      </c>
      <c r="F576" s="12" t="s">
        <v>1619</v>
      </c>
      <c r="G576" s="12" t="s">
        <v>1620</v>
      </c>
      <c r="H576" s="12" t="s">
        <v>246</v>
      </c>
      <c r="I576" s="12" t="s">
        <v>247</v>
      </c>
      <c r="J576" s="12" t="s">
        <v>248</v>
      </c>
      <c r="K576" s="12">
        <v>330000</v>
      </c>
      <c r="N576" s="12">
        <v>39.031179999999999</v>
      </c>
      <c r="O576" s="12" t="s">
        <v>249</v>
      </c>
      <c r="P576" s="12" t="s">
        <v>250</v>
      </c>
      <c r="Q576" s="12" t="s">
        <v>1621</v>
      </c>
      <c r="R576" s="12">
        <v>147599.9372045671</v>
      </c>
      <c r="S576" s="12">
        <v>147599.9372045671</v>
      </c>
      <c r="T576" s="12">
        <v>5760.9992000000002</v>
      </c>
      <c r="U576" s="12">
        <v>146.57900818695421</v>
      </c>
      <c r="V576" s="12">
        <v>146.57900818695421</v>
      </c>
      <c r="W576" s="12">
        <v>60.42</v>
      </c>
      <c r="X576" s="12">
        <v>60.42</v>
      </c>
      <c r="Y576" s="12" t="s">
        <v>252</v>
      </c>
      <c r="Z576" s="12" t="s">
        <v>253</v>
      </c>
      <c r="AA576" s="12" t="s">
        <v>254</v>
      </c>
      <c r="AB576" s="12">
        <v>130000</v>
      </c>
      <c r="AE576" s="12">
        <v>33.176499999999997</v>
      </c>
      <c r="AF576" s="12" t="s">
        <v>249</v>
      </c>
      <c r="AG576" s="12" t="s">
        <v>250</v>
      </c>
      <c r="AH576" s="12" t="s">
        <v>255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2">
        <v>0</v>
      </c>
      <c r="AO576" s="12" t="s">
        <v>256</v>
      </c>
      <c r="AP576" s="12" t="s">
        <v>257</v>
      </c>
      <c r="AQ576" s="12" t="s">
        <v>258</v>
      </c>
      <c r="AR576" s="12">
        <v>200000</v>
      </c>
      <c r="AU576" s="12">
        <v>4.9764799999999996</v>
      </c>
      <c r="AV576" s="12" t="s">
        <v>249</v>
      </c>
      <c r="AW576" s="12" t="s">
        <v>250</v>
      </c>
      <c r="AX576" s="12" t="s">
        <v>255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</row>
    <row r="577" spans="1:56" hidden="1" x14ac:dyDescent="0.25">
      <c r="A577" s="12" t="s">
        <v>240</v>
      </c>
      <c r="B577" s="12" t="s">
        <v>75</v>
      </c>
      <c r="C577" s="12" t="s">
        <v>76</v>
      </c>
      <c r="D577" s="12" t="s">
        <v>403</v>
      </c>
      <c r="E577" s="12">
        <v>55.75882</v>
      </c>
      <c r="F577" s="12" t="s">
        <v>1619</v>
      </c>
      <c r="G577" s="12" t="s">
        <v>1620</v>
      </c>
      <c r="H577" s="12" t="s">
        <v>246</v>
      </c>
      <c r="I577" s="12" t="s">
        <v>247</v>
      </c>
      <c r="J577" s="12" t="s">
        <v>248</v>
      </c>
      <c r="K577" s="12">
        <v>330000</v>
      </c>
      <c r="N577" s="12">
        <v>55.75882</v>
      </c>
      <c r="O577" s="12" t="s">
        <v>249</v>
      </c>
      <c r="P577" s="12" t="s">
        <v>250</v>
      </c>
      <c r="Q577" s="12" t="s">
        <v>1621</v>
      </c>
      <c r="R577" s="12">
        <v>147599.9372045671</v>
      </c>
      <c r="S577" s="12">
        <v>147599.9372045671</v>
      </c>
      <c r="T577" s="12">
        <v>8229.9988499999999</v>
      </c>
      <c r="U577" s="12">
        <v>146.57900818695421</v>
      </c>
      <c r="V577" s="12">
        <v>146.57900818695421</v>
      </c>
      <c r="W577" s="12">
        <v>60.42</v>
      </c>
      <c r="X577" s="12">
        <v>60.42</v>
      </c>
      <c r="Y577" s="12" t="s">
        <v>256</v>
      </c>
      <c r="Z577" s="12" t="s">
        <v>257</v>
      </c>
      <c r="AA577" s="12" t="s">
        <v>258</v>
      </c>
      <c r="AB577" s="12">
        <v>200000</v>
      </c>
      <c r="AE577" s="12">
        <v>47.395000000000003</v>
      </c>
      <c r="AF577" s="12" t="s">
        <v>249</v>
      </c>
      <c r="AG577" s="12" t="s">
        <v>250</v>
      </c>
      <c r="AH577" s="12" t="s">
        <v>255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2">
        <v>0</v>
      </c>
    </row>
    <row r="578" spans="1:56" hidden="1" x14ac:dyDescent="0.25">
      <c r="A578" s="12" t="s">
        <v>240</v>
      </c>
      <c r="B578" s="12" t="s">
        <v>1622</v>
      </c>
      <c r="C578" s="12" t="s">
        <v>1623</v>
      </c>
      <c r="D578" s="12" t="s">
        <v>386</v>
      </c>
      <c r="E578" s="12">
        <v>31.252939999999999</v>
      </c>
      <c r="F578" s="12" t="s">
        <v>1624</v>
      </c>
      <c r="G578" s="12" t="s">
        <v>1625</v>
      </c>
      <c r="H578" s="12" t="s">
        <v>246</v>
      </c>
      <c r="I578" s="12" t="s">
        <v>247</v>
      </c>
      <c r="J578" s="12" t="s">
        <v>248</v>
      </c>
      <c r="K578" s="12">
        <v>330000</v>
      </c>
      <c r="N578" s="12">
        <v>31.252939999999999</v>
      </c>
      <c r="O578" s="12" t="s">
        <v>249</v>
      </c>
      <c r="P578" s="12" t="s">
        <v>250</v>
      </c>
      <c r="Q578" s="12" t="s">
        <v>1626</v>
      </c>
      <c r="R578" s="12">
        <v>79185.559445183637</v>
      </c>
      <c r="S578" s="12">
        <v>79185.559445183637</v>
      </c>
      <c r="T578" s="12">
        <v>2474.78163</v>
      </c>
      <c r="U578" s="12">
        <v>76.196865777831277</v>
      </c>
      <c r="V578" s="12">
        <v>76.196865777831277</v>
      </c>
      <c r="W578" s="12">
        <v>62.35</v>
      </c>
      <c r="X578" s="12">
        <v>62.35</v>
      </c>
      <c r="Y578" s="12" t="s">
        <v>252</v>
      </c>
      <c r="Z578" s="12" t="s">
        <v>253</v>
      </c>
      <c r="AA578" s="12" t="s">
        <v>254</v>
      </c>
      <c r="AB578" s="12">
        <v>130000</v>
      </c>
      <c r="AE578" s="12">
        <v>26.565000000000001</v>
      </c>
      <c r="AF578" s="12" t="s">
        <v>249</v>
      </c>
      <c r="AG578" s="12" t="s">
        <v>250</v>
      </c>
      <c r="AH578" s="12" t="s">
        <v>255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2">
        <v>0</v>
      </c>
      <c r="AO578" s="12" t="s">
        <v>256</v>
      </c>
      <c r="AP578" s="12" t="s">
        <v>257</v>
      </c>
      <c r="AQ578" s="12" t="s">
        <v>258</v>
      </c>
      <c r="AR578" s="12">
        <v>200000</v>
      </c>
      <c r="AU578" s="12">
        <v>3.98475</v>
      </c>
      <c r="AV578" s="12" t="s">
        <v>249</v>
      </c>
      <c r="AW578" s="12" t="s">
        <v>250</v>
      </c>
      <c r="AX578" s="12" t="s">
        <v>255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</row>
    <row r="579" spans="1:56" hidden="1" x14ac:dyDescent="0.25">
      <c r="A579" s="12" t="s">
        <v>240</v>
      </c>
      <c r="B579" s="12" t="s">
        <v>1622</v>
      </c>
      <c r="C579" s="12" t="s">
        <v>1623</v>
      </c>
      <c r="D579" s="12" t="s">
        <v>386</v>
      </c>
      <c r="E579" s="12">
        <v>44.647060000000003</v>
      </c>
      <c r="F579" s="12" t="s">
        <v>1624</v>
      </c>
      <c r="G579" s="12" t="s">
        <v>1625</v>
      </c>
      <c r="H579" s="12" t="s">
        <v>246</v>
      </c>
      <c r="I579" s="12" t="s">
        <v>247</v>
      </c>
      <c r="J579" s="12" t="s">
        <v>248</v>
      </c>
      <c r="K579" s="12">
        <v>330000</v>
      </c>
      <c r="N579" s="12">
        <v>44.647060000000003</v>
      </c>
      <c r="O579" s="12" t="s">
        <v>249</v>
      </c>
      <c r="P579" s="12" t="s">
        <v>250</v>
      </c>
      <c r="Q579" s="12" t="s">
        <v>1626</v>
      </c>
      <c r="R579" s="12">
        <v>79185.559445183637</v>
      </c>
      <c r="S579" s="12">
        <v>79185.559445183637</v>
      </c>
      <c r="T579" s="12">
        <v>3535.4023299999999</v>
      </c>
      <c r="U579" s="12">
        <v>76.196865777831277</v>
      </c>
      <c r="V579" s="12">
        <v>76.196865777831277</v>
      </c>
      <c r="W579" s="12">
        <v>62.35</v>
      </c>
      <c r="X579" s="12">
        <v>62.35</v>
      </c>
      <c r="Y579" s="12" t="s">
        <v>256</v>
      </c>
      <c r="Z579" s="12" t="s">
        <v>257</v>
      </c>
      <c r="AA579" s="12" t="s">
        <v>258</v>
      </c>
      <c r="AB579" s="12">
        <v>200000</v>
      </c>
      <c r="AE579" s="12">
        <v>37.950000000000003</v>
      </c>
      <c r="AF579" s="12" t="s">
        <v>249</v>
      </c>
      <c r="AG579" s="12" t="s">
        <v>250</v>
      </c>
      <c r="AH579" s="12" t="s">
        <v>255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2">
        <v>0</v>
      </c>
    </row>
    <row r="580" spans="1:56" hidden="1" x14ac:dyDescent="0.25">
      <c r="A580" s="12" t="s">
        <v>240</v>
      </c>
      <c r="B580" s="12" t="s">
        <v>169</v>
      </c>
      <c r="C580" s="12" t="s">
        <v>170</v>
      </c>
      <c r="D580" s="12" t="s">
        <v>300</v>
      </c>
      <c r="E580" s="12">
        <v>82.11412</v>
      </c>
      <c r="F580" s="12" t="s">
        <v>1627</v>
      </c>
      <c r="G580" s="12" t="s">
        <v>1628</v>
      </c>
      <c r="H580" s="12" t="s">
        <v>246</v>
      </c>
      <c r="I580" s="12" t="s">
        <v>247</v>
      </c>
      <c r="J580" s="12" t="s">
        <v>248</v>
      </c>
      <c r="K580" s="12">
        <v>330000</v>
      </c>
      <c r="N580" s="12">
        <v>82.11412</v>
      </c>
      <c r="O580" s="12" t="s">
        <v>249</v>
      </c>
      <c r="P580" s="12" t="s">
        <v>250</v>
      </c>
      <c r="Q580" s="12" t="s">
        <v>1629</v>
      </c>
      <c r="R580" s="12">
        <v>76604.977547159739</v>
      </c>
      <c r="S580" s="12">
        <v>76604.977547159739</v>
      </c>
      <c r="T580" s="12">
        <v>6290.3501399999996</v>
      </c>
      <c r="U580" s="12">
        <v>72.888644939650831</v>
      </c>
      <c r="V580" s="12">
        <v>72.888644939650831</v>
      </c>
      <c r="W580" s="12">
        <v>63.06</v>
      </c>
      <c r="X580" s="12">
        <v>63.06</v>
      </c>
      <c r="Y580" s="12" t="s">
        <v>252</v>
      </c>
      <c r="Z580" s="12" t="s">
        <v>253</v>
      </c>
      <c r="AA580" s="12" t="s">
        <v>254</v>
      </c>
      <c r="AB580" s="12">
        <v>130000</v>
      </c>
      <c r="AE580" s="12">
        <v>69.796999999999997</v>
      </c>
      <c r="AF580" s="12" t="s">
        <v>249</v>
      </c>
      <c r="AG580" s="12" t="s">
        <v>250</v>
      </c>
      <c r="AH580" s="12" t="s">
        <v>255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2">
        <v>0</v>
      </c>
      <c r="AO580" s="12" t="s">
        <v>256</v>
      </c>
      <c r="AP580" s="12" t="s">
        <v>257</v>
      </c>
      <c r="AQ580" s="12" t="s">
        <v>258</v>
      </c>
      <c r="AR580" s="12">
        <v>200000</v>
      </c>
      <c r="AU580" s="12">
        <v>10.46955</v>
      </c>
      <c r="AV580" s="12" t="s">
        <v>249</v>
      </c>
      <c r="AW580" s="12" t="s">
        <v>250</v>
      </c>
      <c r="AX580" s="12" t="s">
        <v>255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>
        <v>0</v>
      </c>
    </row>
    <row r="581" spans="1:56" hidden="1" x14ac:dyDescent="0.25">
      <c r="A581" s="12" t="s">
        <v>240</v>
      </c>
      <c r="B581" s="12" t="s">
        <v>169</v>
      </c>
      <c r="C581" s="12" t="s">
        <v>170</v>
      </c>
      <c r="D581" s="12" t="s">
        <v>300</v>
      </c>
      <c r="E581" s="12">
        <v>117.30588</v>
      </c>
      <c r="F581" s="12" t="s">
        <v>1627</v>
      </c>
      <c r="G581" s="12" t="s">
        <v>1628</v>
      </c>
      <c r="H581" s="12" t="s">
        <v>246</v>
      </c>
      <c r="I581" s="12" t="s">
        <v>247</v>
      </c>
      <c r="J581" s="12" t="s">
        <v>248</v>
      </c>
      <c r="K581" s="12">
        <v>330000</v>
      </c>
      <c r="N581" s="12">
        <v>117.30588</v>
      </c>
      <c r="O581" s="12" t="s">
        <v>249</v>
      </c>
      <c r="P581" s="12" t="s">
        <v>250</v>
      </c>
      <c r="Q581" s="12" t="s">
        <v>1629</v>
      </c>
      <c r="R581" s="12">
        <v>76604.977547159739</v>
      </c>
      <c r="S581" s="12">
        <v>76604.977547159739</v>
      </c>
      <c r="T581" s="12">
        <v>8986.2144800000005</v>
      </c>
      <c r="U581" s="12">
        <v>72.888644939650831</v>
      </c>
      <c r="V581" s="12">
        <v>72.888644939650831</v>
      </c>
      <c r="W581" s="12">
        <v>63.06</v>
      </c>
      <c r="X581" s="12">
        <v>63.06</v>
      </c>
      <c r="Y581" s="12" t="s">
        <v>256</v>
      </c>
      <c r="Z581" s="12" t="s">
        <v>257</v>
      </c>
      <c r="AA581" s="12" t="s">
        <v>258</v>
      </c>
      <c r="AB581" s="12">
        <v>200000</v>
      </c>
      <c r="AE581" s="12">
        <v>99.71</v>
      </c>
      <c r="AF581" s="12" t="s">
        <v>249</v>
      </c>
      <c r="AG581" s="12" t="s">
        <v>250</v>
      </c>
      <c r="AH581" s="12" t="s">
        <v>255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2">
        <v>0</v>
      </c>
    </row>
    <row r="582" spans="1:56" hidden="1" x14ac:dyDescent="0.25">
      <c r="A582" s="12" t="s">
        <v>240</v>
      </c>
      <c r="B582" s="12" t="s">
        <v>1630</v>
      </c>
      <c r="C582" s="12" t="s">
        <v>1631</v>
      </c>
      <c r="D582" s="12" t="s">
        <v>322</v>
      </c>
      <c r="E582" s="12">
        <v>99.325879999999998</v>
      </c>
      <c r="F582" s="12" t="s">
        <v>1632</v>
      </c>
      <c r="G582" s="12" t="s">
        <v>1633</v>
      </c>
      <c r="H582" s="12" t="s">
        <v>246</v>
      </c>
      <c r="I582" s="12" t="s">
        <v>247</v>
      </c>
      <c r="J582" s="12" t="s">
        <v>248</v>
      </c>
      <c r="K582" s="12">
        <v>330000</v>
      </c>
      <c r="N582" s="12">
        <v>99.325879999999998</v>
      </c>
      <c r="O582" s="12" t="s">
        <v>249</v>
      </c>
      <c r="P582" s="12" t="s">
        <v>250</v>
      </c>
      <c r="Q582" s="12" t="s">
        <v>1634</v>
      </c>
      <c r="R582" s="12">
        <v>105048.8154814142</v>
      </c>
      <c r="S582" s="12">
        <v>105048.8154814142</v>
      </c>
      <c r="T582" s="12">
        <v>10434.066290000001</v>
      </c>
      <c r="U582" s="12">
        <v>107.1785429507335</v>
      </c>
      <c r="V582" s="12">
        <v>107.1785429507335</v>
      </c>
      <c r="W582" s="12">
        <v>58.81</v>
      </c>
      <c r="X582" s="12">
        <v>58.81</v>
      </c>
      <c r="Y582" s="12" t="s">
        <v>252</v>
      </c>
      <c r="Z582" s="12" t="s">
        <v>253</v>
      </c>
      <c r="AA582" s="12" t="s">
        <v>254</v>
      </c>
      <c r="AB582" s="12">
        <v>130000</v>
      </c>
      <c r="AE582" s="12">
        <v>84.427000000000007</v>
      </c>
      <c r="AF582" s="12" t="s">
        <v>249</v>
      </c>
      <c r="AG582" s="12" t="s">
        <v>250</v>
      </c>
      <c r="AH582" s="12" t="s">
        <v>255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2">
        <v>0</v>
      </c>
      <c r="AO582" s="12" t="s">
        <v>256</v>
      </c>
      <c r="AP582" s="12" t="s">
        <v>257</v>
      </c>
      <c r="AQ582" s="12" t="s">
        <v>258</v>
      </c>
      <c r="AR582" s="12">
        <v>200000</v>
      </c>
      <c r="AU582" s="12">
        <v>12.66405</v>
      </c>
      <c r="AV582" s="12" t="s">
        <v>249</v>
      </c>
      <c r="AW582" s="12" t="s">
        <v>250</v>
      </c>
      <c r="AX582" s="12" t="s">
        <v>255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</row>
    <row r="583" spans="1:56" hidden="1" x14ac:dyDescent="0.25">
      <c r="A583" s="12" t="s">
        <v>240</v>
      </c>
      <c r="B583" s="12" t="s">
        <v>1630</v>
      </c>
      <c r="C583" s="12" t="s">
        <v>1631</v>
      </c>
      <c r="D583" s="12" t="s">
        <v>322</v>
      </c>
      <c r="E583" s="12">
        <v>141.89411999999999</v>
      </c>
      <c r="F583" s="12" t="s">
        <v>1632</v>
      </c>
      <c r="G583" s="12" t="s">
        <v>1633</v>
      </c>
      <c r="H583" s="12" t="s">
        <v>246</v>
      </c>
      <c r="I583" s="12" t="s">
        <v>247</v>
      </c>
      <c r="J583" s="12" t="s">
        <v>248</v>
      </c>
      <c r="K583" s="12">
        <v>330000</v>
      </c>
      <c r="N583" s="12">
        <v>141.89411999999999</v>
      </c>
      <c r="O583" s="12" t="s">
        <v>249</v>
      </c>
      <c r="P583" s="12" t="s">
        <v>250</v>
      </c>
      <c r="Q583" s="12" t="s">
        <v>1634</v>
      </c>
      <c r="R583" s="12">
        <v>105048.8154814142</v>
      </c>
      <c r="S583" s="12">
        <v>105048.8154814142</v>
      </c>
      <c r="T583" s="12">
        <v>14905.80898</v>
      </c>
      <c r="U583" s="12">
        <v>107.1785429507335</v>
      </c>
      <c r="V583" s="12">
        <v>107.1785429507335</v>
      </c>
      <c r="W583" s="12">
        <v>58.81</v>
      </c>
      <c r="X583" s="12">
        <v>58.81</v>
      </c>
      <c r="Y583" s="12" t="s">
        <v>256</v>
      </c>
      <c r="Z583" s="12" t="s">
        <v>257</v>
      </c>
      <c r="AA583" s="12" t="s">
        <v>258</v>
      </c>
      <c r="AB583" s="12">
        <v>200000</v>
      </c>
      <c r="AE583" s="12">
        <v>120.61</v>
      </c>
      <c r="AF583" s="12" t="s">
        <v>249</v>
      </c>
      <c r="AG583" s="12" t="s">
        <v>250</v>
      </c>
      <c r="AH583" s="12" t="s">
        <v>255</v>
      </c>
      <c r="AI583" s="12">
        <v>0</v>
      </c>
      <c r="AJ583" s="12">
        <v>0</v>
      </c>
      <c r="AK583" s="12">
        <v>0</v>
      </c>
      <c r="AL583" s="12">
        <v>0</v>
      </c>
      <c r="AM583" s="12">
        <v>0</v>
      </c>
      <c r="AN583" s="12">
        <v>0</v>
      </c>
    </row>
    <row r="584" spans="1:56" hidden="1" x14ac:dyDescent="0.25">
      <c r="A584" s="12" t="s">
        <v>240</v>
      </c>
      <c r="B584" s="12" t="s">
        <v>1635</v>
      </c>
      <c r="C584" s="12" t="s">
        <v>1636</v>
      </c>
      <c r="D584" s="12" t="s">
        <v>424</v>
      </c>
      <c r="E584" s="12">
        <v>113.98882</v>
      </c>
      <c r="F584" s="12" t="s">
        <v>1637</v>
      </c>
      <c r="G584" s="12" t="s">
        <v>1638</v>
      </c>
      <c r="H584" s="12" t="s">
        <v>246</v>
      </c>
      <c r="I584" s="12" t="s">
        <v>247</v>
      </c>
      <c r="J584" s="12" t="s">
        <v>248</v>
      </c>
      <c r="K584" s="12">
        <v>330000</v>
      </c>
      <c r="N584" s="12">
        <v>113.98882</v>
      </c>
      <c r="O584" s="12" t="s">
        <v>249</v>
      </c>
      <c r="P584" s="12" t="s">
        <v>250</v>
      </c>
      <c r="Q584" s="12" t="s">
        <v>1639</v>
      </c>
      <c r="R584" s="12">
        <v>142886.70914689</v>
      </c>
      <c r="S584" s="12">
        <v>142886.70914689</v>
      </c>
      <c r="T584" s="12">
        <v>16287.487870000001</v>
      </c>
      <c r="U584" s="12">
        <v>137.87468827717339</v>
      </c>
      <c r="V584" s="12">
        <v>137.87468827717339</v>
      </c>
      <c r="W584" s="12">
        <v>62.18</v>
      </c>
      <c r="X584" s="12">
        <v>62.18</v>
      </c>
      <c r="Y584" s="12" t="s">
        <v>252</v>
      </c>
      <c r="Z584" s="12" t="s">
        <v>253</v>
      </c>
      <c r="AA584" s="12" t="s">
        <v>254</v>
      </c>
      <c r="AB584" s="12">
        <v>130000</v>
      </c>
      <c r="AE584" s="12">
        <v>96.890500000000003</v>
      </c>
      <c r="AF584" s="12" t="s">
        <v>249</v>
      </c>
      <c r="AG584" s="12" t="s">
        <v>250</v>
      </c>
      <c r="AH584" s="12" t="s">
        <v>255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2">
        <v>0</v>
      </c>
      <c r="AO584" s="12" t="s">
        <v>256</v>
      </c>
      <c r="AP584" s="12" t="s">
        <v>257</v>
      </c>
      <c r="AQ584" s="12" t="s">
        <v>258</v>
      </c>
      <c r="AR584" s="12">
        <v>200000</v>
      </c>
      <c r="AU584" s="12">
        <v>14.533580000000001</v>
      </c>
      <c r="AV584" s="12" t="s">
        <v>249</v>
      </c>
      <c r="AW584" s="12" t="s">
        <v>250</v>
      </c>
      <c r="AX584" s="12" t="s">
        <v>255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</row>
    <row r="585" spans="1:56" hidden="1" x14ac:dyDescent="0.25">
      <c r="A585" s="12" t="s">
        <v>240</v>
      </c>
      <c r="B585" s="12" t="s">
        <v>1635</v>
      </c>
      <c r="C585" s="12" t="s">
        <v>1636</v>
      </c>
      <c r="D585" s="12" t="s">
        <v>424</v>
      </c>
      <c r="E585" s="12">
        <v>162.84118000000001</v>
      </c>
      <c r="F585" s="12" t="s">
        <v>1637</v>
      </c>
      <c r="G585" s="12" t="s">
        <v>1638</v>
      </c>
      <c r="H585" s="12" t="s">
        <v>246</v>
      </c>
      <c r="I585" s="12" t="s">
        <v>247</v>
      </c>
      <c r="J585" s="12" t="s">
        <v>248</v>
      </c>
      <c r="K585" s="12">
        <v>330000</v>
      </c>
      <c r="N585" s="12">
        <v>162.84118000000001</v>
      </c>
      <c r="O585" s="12" t="s">
        <v>249</v>
      </c>
      <c r="P585" s="12" t="s">
        <v>250</v>
      </c>
      <c r="Q585" s="12" t="s">
        <v>1639</v>
      </c>
      <c r="R585" s="12">
        <v>142886.70914689</v>
      </c>
      <c r="S585" s="12">
        <v>142886.70914689</v>
      </c>
      <c r="T585" s="12">
        <v>23267.839820000001</v>
      </c>
      <c r="U585" s="12">
        <v>137.87468827717339</v>
      </c>
      <c r="V585" s="12">
        <v>137.87468827717339</v>
      </c>
      <c r="W585" s="12">
        <v>62.18</v>
      </c>
      <c r="X585" s="12">
        <v>62.18</v>
      </c>
      <c r="Y585" s="12" t="s">
        <v>256</v>
      </c>
      <c r="Z585" s="12" t="s">
        <v>257</v>
      </c>
      <c r="AA585" s="12" t="s">
        <v>258</v>
      </c>
      <c r="AB585" s="12">
        <v>200000</v>
      </c>
      <c r="AE585" s="12">
        <v>138.41499999999999</v>
      </c>
      <c r="AF585" s="12" t="s">
        <v>249</v>
      </c>
      <c r="AG585" s="12" t="s">
        <v>250</v>
      </c>
      <c r="AH585" s="12" t="s">
        <v>255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2">
        <v>0</v>
      </c>
    </row>
    <row r="586" spans="1:56" hidden="1" x14ac:dyDescent="0.25">
      <c r="A586" s="12" t="s">
        <v>240</v>
      </c>
      <c r="B586" s="12" t="s">
        <v>1640</v>
      </c>
      <c r="C586" s="12" t="s">
        <v>1641</v>
      </c>
      <c r="D586" s="12" t="s">
        <v>366</v>
      </c>
      <c r="E586" s="12">
        <v>407.05412000000001</v>
      </c>
      <c r="F586" s="12" t="s">
        <v>1642</v>
      </c>
      <c r="G586" s="12" t="s">
        <v>1643</v>
      </c>
      <c r="H586" s="12" t="s">
        <v>246</v>
      </c>
      <c r="I586" s="12" t="s">
        <v>247</v>
      </c>
      <c r="J586" s="12" t="s">
        <v>248</v>
      </c>
      <c r="K586" s="12">
        <v>330000</v>
      </c>
      <c r="N586" s="12">
        <v>407.05412000000001</v>
      </c>
      <c r="O586" s="12" t="s">
        <v>249</v>
      </c>
      <c r="P586" s="12" t="s">
        <v>250</v>
      </c>
      <c r="Q586" s="12" t="s">
        <v>1644</v>
      </c>
      <c r="R586" s="12">
        <v>185998.56740697991</v>
      </c>
      <c r="S586" s="12">
        <v>185998.56740697991</v>
      </c>
      <c r="T586" s="12">
        <v>75711.482740000007</v>
      </c>
      <c r="U586" s="12">
        <v>174.28635614130141</v>
      </c>
      <c r="V586" s="12">
        <v>174.28635614130141</v>
      </c>
      <c r="W586" s="12">
        <v>64.03</v>
      </c>
      <c r="X586" s="12">
        <v>64.03</v>
      </c>
      <c r="Y586" s="12" t="s">
        <v>252</v>
      </c>
      <c r="Z586" s="12" t="s">
        <v>253</v>
      </c>
      <c r="AA586" s="12" t="s">
        <v>254</v>
      </c>
      <c r="AB586" s="12">
        <v>130000</v>
      </c>
      <c r="AE586" s="12">
        <v>345.99599999999998</v>
      </c>
      <c r="AF586" s="12" t="s">
        <v>249</v>
      </c>
      <c r="AG586" s="12" t="s">
        <v>250</v>
      </c>
      <c r="AH586" s="12" t="s">
        <v>255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2">
        <v>0</v>
      </c>
      <c r="AO586" s="12" t="s">
        <v>256</v>
      </c>
      <c r="AP586" s="12" t="s">
        <v>257</v>
      </c>
      <c r="AQ586" s="12" t="s">
        <v>258</v>
      </c>
      <c r="AR586" s="12">
        <v>200000</v>
      </c>
      <c r="AU586" s="12">
        <v>51.8994</v>
      </c>
      <c r="AV586" s="12" t="s">
        <v>249</v>
      </c>
      <c r="AW586" s="12" t="s">
        <v>250</v>
      </c>
      <c r="AX586" s="12" t="s">
        <v>255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</row>
    <row r="587" spans="1:56" hidden="1" x14ac:dyDescent="0.25">
      <c r="A587" s="12" t="s">
        <v>240</v>
      </c>
      <c r="B587" s="12" t="s">
        <v>1640</v>
      </c>
      <c r="C587" s="12" t="s">
        <v>1641</v>
      </c>
      <c r="D587" s="12" t="s">
        <v>366</v>
      </c>
      <c r="E587" s="12">
        <v>581.50588000000005</v>
      </c>
      <c r="F587" s="12" t="s">
        <v>1642</v>
      </c>
      <c r="G587" s="12" t="s">
        <v>1643</v>
      </c>
      <c r="H587" s="12" t="s">
        <v>246</v>
      </c>
      <c r="I587" s="12" t="s">
        <v>247</v>
      </c>
      <c r="J587" s="12" t="s">
        <v>248</v>
      </c>
      <c r="K587" s="12">
        <v>330000</v>
      </c>
      <c r="N587" s="12">
        <v>581.50588000000005</v>
      </c>
      <c r="O587" s="12" t="s">
        <v>249</v>
      </c>
      <c r="P587" s="12" t="s">
        <v>250</v>
      </c>
      <c r="Q587" s="12" t="s">
        <v>1644</v>
      </c>
      <c r="R587" s="12">
        <v>185998.56740697991</v>
      </c>
      <c r="S587" s="12">
        <v>185998.56740697991</v>
      </c>
      <c r="T587" s="12">
        <v>108159.26106</v>
      </c>
      <c r="U587" s="12">
        <v>174.28635614130141</v>
      </c>
      <c r="V587" s="12">
        <v>174.28635614130141</v>
      </c>
      <c r="W587" s="12">
        <v>64.03</v>
      </c>
      <c r="X587" s="12">
        <v>64.03</v>
      </c>
      <c r="Y587" s="12" t="s">
        <v>256</v>
      </c>
      <c r="Z587" s="12" t="s">
        <v>257</v>
      </c>
      <c r="AA587" s="12" t="s">
        <v>258</v>
      </c>
      <c r="AB587" s="12">
        <v>200000</v>
      </c>
      <c r="AE587" s="12">
        <v>494.28</v>
      </c>
      <c r="AF587" s="12" t="s">
        <v>249</v>
      </c>
      <c r="AG587" s="12" t="s">
        <v>250</v>
      </c>
      <c r="AH587" s="12" t="s">
        <v>255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2">
        <v>0</v>
      </c>
    </row>
    <row r="588" spans="1:56" hidden="1" x14ac:dyDescent="0.25">
      <c r="A588" s="12" t="s">
        <v>240</v>
      </c>
      <c r="B588" s="12" t="s">
        <v>1645</v>
      </c>
      <c r="C588" s="12" t="s">
        <v>1646</v>
      </c>
      <c r="D588" s="12" t="s">
        <v>386</v>
      </c>
      <c r="E588" s="12">
        <v>1376.5005900000001</v>
      </c>
      <c r="F588" s="12" t="s">
        <v>1647</v>
      </c>
      <c r="G588" s="12" t="s">
        <v>1648</v>
      </c>
      <c r="H588" s="12" t="s">
        <v>246</v>
      </c>
      <c r="I588" s="12" t="s">
        <v>247</v>
      </c>
      <c r="J588" s="12" t="s">
        <v>248</v>
      </c>
      <c r="K588" s="12">
        <v>330000</v>
      </c>
      <c r="N588" s="12">
        <v>1376.5005900000001</v>
      </c>
      <c r="O588" s="12" t="s">
        <v>249</v>
      </c>
      <c r="P588" s="12" t="s">
        <v>250</v>
      </c>
      <c r="Q588" s="12" t="s">
        <v>1649</v>
      </c>
      <c r="R588" s="12">
        <v>78972.648287548829</v>
      </c>
      <c r="S588" s="12">
        <v>78972.648287548829</v>
      </c>
      <c r="T588" s="12">
        <v>108705.89681999999</v>
      </c>
      <c r="U588" s="12">
        <v>79.862664909522863</v>
      </c>
      <c r="V588" s="12">
        <v>79.862664909522863</v>
      </c>
      <c r="W588" s="12">
        <v>59.33</v>
      </c>
      <c r="X588" s="12">
        <v>59.33</v>
      </c>
      <c r="Y588" s="12" t="s">
        <v>252</v>
      </c>
      <c r="Z588" s="12" t="s">
        <v>253</v>
      </c>
      <c r="AA588" s="12" t="s">
        <v>254</v>
      </c>
      <c r="AB588" s="12">
        <v>130000</v>
      </c>
      <c r="AE588" s="12">
        <v>1170.0255</v>
      </c>
      <c r="AF588" s="12" t="s">
        <v>249</v>
      </c>
      <c r="AG588" s="12" t="s">
        <v>250</v>
      </c>
      <c r="AH588" s="12" t="s">
        <v>255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2">
        <v>0</v>
      </c>
      <c r="AO588" s="12" t="s">
        <v>256</v>
      </c>
      <c r="AP588" s="12" t="s">
        <v>257</v>
      </c>
      <c r="AQ588" s="12" t="s">
        <v>258</v>
      </c>
      <c r="AR588" s="12">
        <v>200000</v>
      </c>
      <c r="AU588" s="12">
        <v>175.50382999999999</v>
      </c>
      <c r="AV588" s="12" t="s">
        <v>249</v>
      </c>
      <c r="AW588" s="12" t="s">
        <v>250</v>
      </c>
      <c r="AX588" s="12" t="s">
        <v>255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</row>
    <row r="589" spans="1:56" hidden="1" x14ac:dyDescent="0.25">
      <c r="A589" s="12" t="s">
        <v>240</v>
      </c>
      <c r="B589" s="12" t="s">
        <v>1645</v>
      </c>
      <c r="C589" s="12" t="s">
        <v>1646</v>
      </c>
      <c r="D589" s="12" t="s">
        <v>386</v>
      </c>
      <c r="E589" s="12">
        <v>1966.42941</v>
      </c>
      <c r="F589" s="12" t="s">
        <v>1647</v>
      </c>
      <c r="G589" s="12" t="s">
        <v>1648</v>
      </c>
      <c r="H589" s="12" t="s">
        <v>246</v>
      </c>
      <c r="I589" s="12" t="s">
        <v>247</v>
      </c>
      <c r="J589" s="12" t="s">
        <v>248</v>
      </c>
      <c r="K589" s="12">
        <v>330000</v>
      </c>
      <c r="N589" s="12">
        <v>1966.42941</v>
      </c>
      <c r="O589" s="12" t="s">
        <v>249</v>
      </c>
      <c r="P589" s="12" t="s">
        <v>250</v>
      </c>
      <c r="Q589" s="12" t="s">
        <v>1649</v>
      </c>
      <c r="R589" s="12">
        <v>78972.648287548829</v>
      </c>
      <c r="S589" s="12">
        <v>78972.648287548829</v>
      </c>
      <c r="T589" s="12">
        <v>155294.13832</v>
      </c>
      <c r="U589" s="12">
        <v>79.862664909522863</v>
      </c>
      <c r="V589" s="12">
        <v>79.862664909522863</v>
      </c>
      <c r="W589" s="12">
        <v>59.33</v>
      </c>
      <c r="X589" s="12">
        <v>59.33</v>
      </c>
      <c r="Y589" s="12" t="s">
        <v>256</v>
      </c>
      <c r="Z589" s="12" t="s">
        <v>257</v>
      </c>
      <c r="AA589" s="12" t="s">
        <v>258</v>
      </c>
      <c r="AB589" s="12">
        <v>200000</v>
      </c>
      <c r="AE589" s="12">
        <v>1671.4649999999999</v>
      </c>
      <c r="AF589" s="12" t="s">
        <v>249</v>
      </c>
      <c r="AG589" s="12" t="s">
        <v>250</v>
      </c>
      <c r="AH589" s="12" t="s">
        <v>255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2">
        <v>0</v>
      </c>
    </row>
    <row r="590" spans="1:56" hidden="1" x14ac:dyDescent="0.25">
      <c r="A590" s="12" t="s">
        <v>240</v>
      </c>
      <c r="B590" s="12" t="s">
        <v>1650</v>
      </c>
      <c r="C590" s="12" t="s">
        <v>1651</v>
      </c>
      <c r="D590" s="12" t="s">
        <v>283</v>
      </c>
      <c r="E590" s="12">
        <v>151.58294000000001</v>
      </c>
      <c r="F590" s="12" t="s">
        <v>1652</v>
      </c>
      <c r="G590" s="12" t="s">
        <v>1653</v>
      </c>
      <c r="H590" s="12" t="s">
        <v>246</v>
      </c>
      <c r="I590" s="12" t="s">
        <v>247</v>
      </c>
      <c r="J590" s="12" t="s">
        <v>248</v>
      </c>
      <c r="K590" s="12">
        <v>330000</v>
      </c>
      <c r="N590" s="12">
        <v>151.58294000000001</v>
      </c>
      <c r="O590" s="12" t="s">
        <v>249</v>
      </c>
      <c r="P590" s="12" t="s">
        <v>250</v>
      </c>
      <c r="Q590" s="12" t="s">
        <v>1654</v>
      </c>
      <c r="R590" s="12">
        <v>169968.00092239541</v>
      </c>
      <c r="S590" s="12">
        <v>169968.00092239541</v>
      </c>
      <c r="T590" s="12">
        <v>25764.249489999998</v>
      </c>
      <c r="U590" s="12">
        <v>181.6661625374345</v>
      </c>
      <c r="V590" s="12">
        <v>181.6661625374345</v>
      </c>
      <c r="W590" s="12">
        <v>56.14</v>
      </c>
      <c r="X590" s="12">
        <v>56.14</v>
      </c>
      <c r="Y590" s="12" t="s">
        <v>252</v>
      </c>
      <c r="Z590" s="12" t="s">
        <v>253</v>
      </c>
      <c r="AA590" s="12" t="s">
        <v>254</v>
      </c>
      <c r="AB590" s="12">
        <v>130000</v>
      </c>
      <c r="AE590" s="12">
        <v>128.84549999999999</v>
      </c>
      <c r="AF590" s="12" t="s">
        <v>249</v>
      </c>
      <c r="AG590" s="12" t="s">
        <v>250</v>
      </c>
      <c r="AH590" s="12" t="s">
        <v>255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2">
        <v>0</v>
      </c>
      <c r="AO590" s="12" t="s">
        <v>256</v>
      </c>
      <c r="AP590" s="12" t="s">
        <v>257</v>
      </c>
      <c r="AQ590" s="12" t="s">
        <v>258</v>
      </c>
      <c r="AR590" s="12">
        <v>200000</v>
      </c>
      <c r="AU590" s="12">
        <v>19.326830000000001</v>
      </c>
      <c r="AV590" s="12" t="s">
        <v>249</v>
      </c>
      <c r="AW590" s="12" t="s">
        <v>250</v>
      </c>
      <c r="AX590" s="12" t="s">
        <v>255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</row>
    <row r="591" spans="1:56" hidden="1" x14ac:dyDescent="0.25">
      <c r="A591" s="12" t="s">
        <v>240</v>
      </c>
      <c r="B591" s="12" t="s">
        <v>1650</v>
      </c>
      <c r="C591" s="12" t="s">
        <v>1651</v>
      </c>
      <c r="D591" s="12" t="s">
        <v>283</v>
      </c>
      <c r="E591" s="12">
        <v>216.54705999999999</v>
      </c>
      <c r="F591" s="12" t="s">
        <v>1652</v>
      </c>
      <c r="G591" s="12" t="s">
        <v>1653</v>
      </c>
      <c r="H591" s="12" t="s">
        <v>246</v>
      </c>
      <c r="I591" s="12" t="s">
        <v>247</v>
      </c>
      <c r="J591" s="12" t="s">
        <v>248</v>
      </c>
      <c r="K591" s="12">
        <v>330000</v>
      </c>
      <c r="N591" s="12">
        <v>216.54705999999999</v>
      </c>
      <c r="O591" s="12" t="s">
        <v>249</v>
      </c>
      <c r="P591" s="12" t="s">
        <v>250</v>
      </c>
      <c r="Q591" s="12" t="s">
        <v>1654</v>
      </c>
      <c r="R591" s="12">
        <v>169968.00092239541</v>
      </c>
      <c r="S591" s="12">
        <v>169968.00092239541</v>
      </c>
      <c r="T591" s="12">
        <v>36806.07069</v>
      </c>
      <c r="U591" s="12">
        <v>181.6661625374345</v>
      </c>
      <c r="V591" s="12">
        <v>181.6661625374345</v>
      </c>
      <c r="W591" s="12">
        <v>56.14</v>
      </c>
      <c r="X591" s="12">
        <v>56.14</v>
      </c>
      <c r="Y591" s="12" t="s">
        <v>256</v>
      </c>
      <c r="Z591" s="12" t="s">
        <v>257</v>
      </c>
      <c r="AA591" s="12" t="s">
        <v>258</v>
      </c>
      <c r="AB591" s="12">
        <v>200000</v>
      </c>
      <c r="AE591" s="12">
        <v>184.065</v>
      </c>
      <c r="AF591" s="12" t="s">
        <v>249</v>
      </c>
      <c r="AG591" s="12" t="s">
        <v>250</v>
      </c>
      <c r="AH591" s="12" t="s">
        <v>255</v>
      </c>
      <c r="AI591" s="12">
        <v>0</v>
      </c>
      <c r="AJ591" s="12">
        <v>0</v>
      </c>
      <c r="AK591" s="12">
        <v>0</v>
      </c>
      <c r="AL591" s="12">
        <v>0</v>
      </c>
      <c r="AM591" s="12">
        <v>0</v>
      </c>
      <c r="AN591" s="12">
        <v>0</v>
      </c>
    </row>
    <row r="592" spans="1:56" hidden="1" x14ac:dyDescent="0.25">
      <c r="A592" s="12" t="s">
        <v>240</v>
      </c>
      <c r="B592" s="12" t="s">
        <v>1655</v>
      </c>
      <c r="C592" s="12" t="s">
        <v>1656</v>
      </c>
      <c r="D592" s="12" t="s">
        <v>424</v>
      </c>
      <c r="E592" s="12">
        <v>203.77824000000001</v>
      </c>
      <c r="F592" s="12" t="s">
        <v>1657</v>
      </c>
      <c r="G592" s="12" t="s">
        <v>1658</v>
      </c>
      <c r="H592" s="12" t="s">
        <v>246</v>
      </c>
      <c r="I592" s="12" t="s">
        <v>247</v>
      </c>
      <c r="J592" s="12" t="s">
        <v>248</v>
      </c>
      <c r="K592" s="12">
        <v>330000</v>
      </c>
      <c r="N592" s="12">
        <v>203.77824000000001</v>
      </c>
      <c r="O592" s="12" t="s">
        <v>249</v>
      </c>
      <c r="P592" s="12" t="s">
        <v>250</v>
      </c>
      <c r="Q592" s="12" t="s">
        <v>1659</v>
      </c>
      <c r="R592" s="12">
        <v>138409.32392313119</v>
      </c>
      <c r="S592" s="12">
        <v>138409.32392313119</v>
      </c>
      <c r="T592" s="12">
        <v>28204.807779999999</v>
      </c>
      <c r="U592" s="12">
        <v>137.4481760325921</v>
      </c>
      <c r="V592" s="12">
        <v>137.4481760325921</v>
      </c>
      <c r="W592" s="12">
        <v>60.42</v>
      </c>
      <c r="X592" s="12">
        <v>60.42</v>
      </c>
      <c r="Y592" s="12" t="s">
        <v>252</v>
      </c>
      <c r="Z592" s="12" t="s">
        <v>253</v>
      </c>
      <c r="AA592" s="12" t="s">
        <v>254</v>
      </c>
      <c r="AB592" s="12">
        <v>130000</v>
      </c>
      <c r="AE592" s="12">
        <v>173.2115</v>
      </c>
      <c r="AF592" s="12" t="s">
        <v>249</v>
      </c>
      <c r="AG592" s="12" t="s">
        <v>250</v>
      </c>
      <c r="AH592" s="12" t="s">
        <v>255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2">
        <v>0</v>
      </c>
      <c r="AO592" s="12" t="s">
        <v>256</v>
      </c>
      <c r="AP592" s="12" t="s">
        <v>257</v>
      </c>
      <c r="AQ592" s="12" t="s">
        <v>258</v>
      </c>
      <c r="AR592" s="12">
        <v>200000</v>
      </c>
      <c r="AU592" s="12">
        <v>25.981729999999999</v>
      </c>
      <c r="AV592" s="12" t="s">
        <v>249</v>
      </c>
      <c r="AW592" s="12" t="s">
        <v>250</v>
      </c>
      <c r="AX592" s="12" t="s">
        <v>255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</row>
    <row r="593" spans="1:56" hidden="1" x14ac:dyDescent="0.25">
      <c r="A593" s="12" t="s">
        <v>240</v>
      </c>
      <c r="B593" s="12" t="s">
        <v>1655</v>
      </c>
      <c r="C593" s="12" t="s">
        <v>1656</v>
      </c>
      <c r="D593" s="12" t="s">
        <v>424</v>
      </c>
      <c r="E593" s="12">
        <v>291.11176</v>
      </c>
      <c r="F593" s="12" t="s">
        <v>1657</v>
      </c>
      <c r="G593" s="12" t="s">
        <v>1658</v>
      </c>
      <c r="H593" s="12" t="s">
        <v>246</v>
      </c>
      <c r="I593" s="12" t="s">
        <v>247</v>
      </c>
      <c r="J593" s="12" t="s">
        <v>248</v>
      </c>
      <c r="K593" s="12">
        <v>330000</v>
      </c>
      <c r="N593" s="12">
        <v>291.11176</v>
      </c>
      <c r="O593" s="12" t="s">
        <v>249</v>
      </c>
      <c r="P593" s="12" t="s">
        <v>250</v>
      </c>
      <c r="Q593" s="12" t="s">
        <v>1659</v>
      </c>
      <c r="R593" s="12">
        <v>138409.32392313119</v>
      </c>
      <c r="S593" s="12">
        <v>138409.32392313119</v>
      </c>
      <c r="T593" s="12">
        <v>40292.582540000003</v>
      </c>
      <c r="U593" s="12">
        <v>137.4481760325921</v>
      </c>
      <c r="V593" s="12">
        <v>137.4481760325921</v>
      </c>
      <c r="W593" s="12">
        <v>60.42</v>
      </c>
      <c r="X593" s="12">
        <v>60.42</v>
      </c>
      <c r="Y593" s="12" t="s">
        <v>256</v>
      </c>
      <c r="Z593" s="12" t="s">
        <v>257</v>
      </c>
      <c r="AA593" s="12" t="s">
        <v>258</v>
      </c>
      <c r="AB593" s="12">
        <v>200000</v>
      </c>
      <c r="AE593" s="12">
        <v>247.44499999999999</v>
      </c>
      <c r="AF593" s="12" t="s">
        <v>249</v>
      </c>
      <c r="AG593" s="12" t="s">
        <v>250</v>
      </c>
      <c r="AH593" s="12" t="s">
        <v>255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2">
        <v>0</v>
      </c>
    </row>
    <row r="594" spans="1:56" hidden="1" x14ac:dyDescent="0.25">
      <c r="A594" s="12" t="s">
        <v>240</v>
      </c>
      <c r="B594" s="12" t="s">
        <v>1660</v>
      </c>
      <c r="C594" s="12" t="s">
        <v>1661</v>
      </c>
      <c r="D594" s="12" t="s">
        <v>283</v>
      </c>
      <c r="E594" s="12">
        <v>111.79412000000001</v>
      </c>
      <c r="F594" s="12" t="s">
        <v>1662</v>
      </c>
      <c r="G594" s="12" t="s">
        <v>1663</v>
      </c>
      <c r="H594" s="12" t="s">
        <v>246</v>
      </c>
      <c r="I594" s="12" t="s">
        <v>247</v>
      </c>
      <c r="J594" s="12" t="s">
        <v>248</v>
      </c>
      <c r="K594" s="12">
        <v>330000</v>
      </c>
      <c r="N594" s="12">
        <v>111.79412000000001</v>
      </c>
      <c r="O594" s="12" t="s">
        <v>249</v>
      </c>
      <c r="P594" s="12" t="s">
        <v>250</v>
      </c>
      <c r="Q594" s="12" t="s">
        <v>1664</v>
      </c>
      <c r="R594" s="12">
        <v>159825.32578329541</v>
      </c>
      <c r="S594" s="12">
        <v>159825.32578329541</v>
      </c>
      <c r="T594" s="12">
        <v>17867.531269999999</v>
      </c>
      <c r="U594" s="12">
        <v>174.46882457682869</v>
      </c>
      <c r="V594" s="12">
        <v>174.46882457682869</v>
      </c>
      <c r="W594" s="12">
        <v>54.96</v>
      </c>
      <c r="X594" s="12">
        <v>54.96</v>
      </c>
      <c r="Y594" s="12" t="s">
        <v>252</v>
      </c>
      <c r="Z594" s="12" t="s">
        <v>253</v>
      </c>
      <c r="AA594" s="12" t="s">
        <v>254</v>
      </c>
      <c r="AB594" s="12">
        <v>130000</v>
      </c>
      <c r="AE594" s="12">
        <v>95.025000000000006</v>
      </c>
      <c r="AF594" s="12" t="s">
        <v>249</v>
      </c>
      <c r="AG594" s="12" t="s">
        <v>250</v>
      </c>
      <c r="AH594" s="12" t="s">
        <v>255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2">
        <v>0</v>
      </c>
      <c r="AO594" s="12" t="s">
        <v>256</v>
      </c>
      <c r="AP594" s="12" t="s">
        <v>257</v>
      </c>
      <c r="AQ594" s="12" t="s">
        <v>258</v>
      </c>
      <c r="AR594" s="12">
        <v>200000</v>
      </c>
      <c r="AU594" s="12">
        <v>14.25375</v>
      </c>
      <c r="AV594" s="12" t="s">
        <v>249</v>
      </c>
      <c r="AW594" s="12" t="s">
        <v>250</v>
      </c>
      <c r="AX594" s="12" t="s">
        <v>255</v>
      </c>
      <c r="AY594" s="12">
        <v>0</v>
      </c>
      <c r="AZ594" s="12">
        <v>0</v>
      </c>
      <c r="BA594" s="12">
        <v>0</v>
      </c>
      <c r="BB594" s="12">
        <v>0</v>
      </c>
      <c r="BC594" s="12">
        <v>0</v>
      </c>
      <c r="BD594" s="12">
        <v>0</v>
      </c>
    </row>
    <row r="595" spans="1:56" hidden="1" x14ac:dyDescent="0.25">
      <c r="A595" s="12" t="s">
        <v>240</v>
      </c>
      <c r="B595" s="12" t="s">
        <v>1660</v>
      </c>
      <c r="C595" s="12" t="s">
        <v>1661</v>
      </c>
      <c r="D595" s="12" t="s">
        <v>283</v>
      </c>
      <c r="E595" s="12">
        <v>159.70588000000001</v>
      </c>
      <c r="F595" s="12" t="s">
        <v>1662</v>
      </c>
      <c r="G595" s="12" t="s">
        <v>1663</v>
      </c>
      <c r="H595" s="12" t="s">
        <v>246</v>
      </c>
      <c r="I595" s="12" t="s">
        <v>247</v>
      </c>
      <c r="J595" s="12" t="s">
        <v>248</v>
      </c>
      <c r="K595" s="12">
        <v>330000</v>
      </c>
      <c r="N595" s="12">
        <v>159.70588000000001</v>
      </c>
      <c r="O595" s="12" t="s">
        <v>249</v>
      </c>
      <c r="P595" s="12" t="s">
        <v>250</v>
      </c>
      <c r="Q595" s="12" t="s">
        <v>1664</v>
      </c>
      <c r="R595" s="12">
        <v>159825.32578329541</v>
      </c>
      <c r="S595" s="12">
        <v>159825.32578329541</v>
      </c>
      <c r="T595" s="12">
        <v>25525.044679999999</v>
      </c>
      <c r="U595" s="12">
        <v>174.46882457682869</v>
      </c>
      <c r="V595" s="12">
        <v>174.46882457682869</v>
      </c>
      <c r="W595" s="12">
        <v>54.96</v>
      </c>
      <c r="X595" s="12">
        <v>54.96</v>
      </c>
      <c r="Y595" s="12" t="s">
        <v>256</v>
      </c>
      <c r="Z595" s="12" t="s">
        <v>257</v>
      </c>
      <c r="AA595" s="12" t="s">
        <v>258</v>
      </c>
      <c r="AB595" s="12">
        <v>200000</v>
      </c>
      <c r="AE595" s="12">
        <v>135.75</v>
      </c>
      <c r="AF595" s="12" t="s">
        <v>249</v>
      </c>
      <c r="AG595" s="12" t="s">
        <v>250</v>
      </c>
      <c r="AH595" s="12" t="s">
        <v>255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2">
        <v>0</v>
      </c>
    </row>
    <row r="596" spans="1:56" hidden="1" x14ac:dyDescent="0.25">
      <c r="A596" s="12" t="s">
        <v>240</v>
      </c>
      <c r="B596" s="12" t="s">
        <v>1665</v>
      </c>
      <c r="C596" s="12" t="s">
        <v>1666</v>
      </c>
      <c r="D596" s="12" t="s">
        <v>403</v>
      </c>
      <c r="E596" s="12">
        <v>104.72</v>
      </c>
      <c r="F596" s="12" t="s">
        <v>1667</v>
      </c>
      <c r="G596" s="12" t="s">
        <v>1668</v>
      </c>
      <c r="H596" s="12" t="s">
        <v>246</v>
      </c>
      <c r="I596" s="12" t="s">
        <v>247</v>
      </c>
      <c r="J596" s="12" t="s">
        <v>248</v>
      </c>
      <c r="K596" s="12">
        <v>330000</v>
      </c>
      <c r="N596" s="12">
        <v>104.72</v>
      </c>
      <c r="O596" s="12" t="s">
        <v>249</v>
      </c>
      <c r="P596" s="12" t="s">
        <v>250</v>
      </c>
      <c r="Q596" s="12" t="s">
        <v>1669</v>
      </c>
      <c r="R596" s="12">
        <v>110586.68222477729</v>
      </c>
      <c r="S596" s="12">
        <v>110586.68222477729</v>
      </c>
      <c r="T596" s="12">
        <v>11580.637360000001</v>
      </c>
      <c r="U596" s="12">
        <v>111.2654632685138</v>
      </c>
      <c r="V596" s="12">
        <v>111.2654632685138</v>
      </c>
      <c r="W596" s="12">
        <v>59.63</v>
      </c>
      <c r="X596" s="12">
        <v>59.63</v>
      </c>
      <c r="Y596" s="12" t="s">
        <v>252</v>
      </c>
      <c r="Z596" s="12" t="s">
        <v>253</v>
      </c>
      <c r="AA596" s="12" t="s">
        <v>254</v>
      </c>
      <c r="AB596" s="12">
        <v>130000</v>
      </c>
      <c r="AE596" s="12">
        <v>89.012</v>
      </c>
      <c r="AF596" s="12" t="s">
        <v>249</v>
      </c>
      <c r="AG596" s="12" t="s">
        <v>250</v>
      </c>
      <c r="AH596" s="12" t="s">
        <v>255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2">
        <v>0</v>
      </c>
      <c r="AO596" s="12" t="s">
        <v>256</v>
      </c>
      <c r="AP596" s="12" t="s">
        <v>257</v>
      </c>
      <c r="AQ596" s="12" t="s">
        <v>258</v>
      </c>
      <c r="AR596" s="12">
        <v>200000</v>
      </c>
      <c r="AU596" s="12">
        <v>13.351800000000001</v>
      </c>
      <c r="AV596" s="12" t="s">
        <v>249</v>
      </c>
      <c r="AW596" s="12" t="s">
        <v>250</v>
      </c>
      <c r="AX596" s="12" t="s">
        <v>255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</row>
    <row r="597" spans="1:56" hidden="1" x14ac:dyDescent="0.25">
      <c r="A597" s="12" t="s">
        <v>240</v>
      </c>
      <c r="B597" s="12" t="s">
        <v>1665</v>
      </c>
      <c r="C597" s="12" t="s">
        <v>1666</v>
      </c>
      <c r="D597" s="12" t="s">
        <v>403</v>
      </c>
      <c r="E597" s="12">
        <v>149.6</v>
      </c>
      <c r="F597" s="12" t="s">
        <v>1667</v>
      </c>
      <c r="G597" s="12" t="s">
        <v>1668</v>
      </c>
      <c r="H597" s="12" t="s">
        <v>246</v>
      </c>
      <c r="I597" s="12" t="s">
        <v>247</v>
      </c>
      <c r="J597" s="12" t="s">
        <v>248</v>
      </c>
      <c r="K597" s="12">
        <v>330000</v>
      </c>
      <c r="N597" s="12">
        <v>149.6</v>
      </c>
      <c r="O597" s="12" t="s">
        <v>249</v>
      </c>
      <c r="P597" s="12" t="s">
        <v>250</v>
      </c>
      <c r="Q597" s="12" t="s">
        <v>1669</v>
      </c>
      <c r="R597" s="12">
        <v>110586.68222477729</v>
      </c>
      <c r="S597" s="12">
        <v>110586.68222477729</v>
      </c>
      <c r="T597" s="12">
        <v>16543.767660000001</v>
      </c>
      <c r="U597" s="12">
        <v>111.2654632685138</v>
      </c>
      <c r="V597" s="12">
        <v>111.2654632685138</v>
      </c>
      <c r="W597" s="12">
        <v>59.63</v>
      </c>
      <c r="X597" s="12">
        <v>59.63</v>
      </c>
      <c r="Y597" s="12" t="s">
        <v>256</v>
      </c>
      <c r="Z597" s="12" t="s">
        <v>257</v>
      </c>
      <c r="AA597" s="12" t="s">
        <v>258</v>
      </c>
      <c r="AB597" s="12">
        <v>200000</v>
      </c>
      <c r="AE597" s="12">
        <v>127.16</v>
      </c>
      <c r="AF597" s="12" t="s">
        <v>249</v>
      </c>
      <c r="AG597" s="12" t="s">
        <v>250</v>
      </c>
      <c r="AH597" s="12" t="s">
        <v>255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2">
        <v>0</v>
      </c>
    </row>
    <row r="598" spans="1:56" hidden="1" x14ac:dyDescent="0.25">
      <c r="A598" s="12" t="s">
        <v>240</v>
      </c>
      <c r="B598" s="12" t="s">
        <v>95</v>
      </c>
      <c r="C598" s="12" t="s">
        <v>96</v>
      </c>
      <c r="D598" s="12" t="s">
        <v>326</v>
      </c>
      <c r="E598" s="12">
        <v>71.774709999999999</v>
      </c>
      <c r="F598" s="12" t="s">
        <v>1670</v>
      </c>
      <c r="G598" s="12" t="s">
        <v>1671</v>
      </c>
      <c r="H598" s="12" t="s">
        <v>246</v>
      </c>
      <c r="I598" s="12" t="s">
        <v>247</v>
      </c>
      <c r="J598" s="12" t="s">
        <v>248</v>
      </c>
      <c r="K598" s="12">
        <v>330000</v>
      </c>
      <c r="N598" s="12">
        <v>71.774709999999999</v>
      </c>
      <c r="O598" s="12" t="s">
        <v>249</v>
      </c>
      <c r="P598" s="12" t="s">
        <v>250</v>
      </c>
      <c r="Q598" s="12" t="s">
        <v>1672</v>
      </c>
      <c r="R598" s="12">
        <v>128456.28391191459</v>
      </c>
      <c r="S598" s="12">
        <v>128456.28391191459</v>
      </c>
      <c r="T598" s="12">
        <v>9219.9120000000003</v>
      </c>
      <c r="U598" s="12">
        <v>133.36710453566451</v>
      </c>
      <c r="V598" s="12">
        <v>133.36710453566451</v>
      </c>
      <c r="W598" s="12">
        <v>57.79</v>
      </c>
      <c r="X598" s="12">
        <v>57.79</v>
      </c>
      <c r="Y598" s="12" t="s">
        <v>252</v>
      </c>
      <c r="Z598" s="12" t="s">
        <v>253</v>
      </c>
      <c r="AA598" s="12" t="s">
        <v>254</v>
      </c>
      <c r="AB598" s="12">
        <v>130000</v>
      </c>
      <c r="AE598" s="12">
        <v>61.008499999999998</v>
      </c>
      <c r="AF598" s="12" t="s">
        <v>249</v>
      </c>
      <c r="AG598" s="12" t="s">
        <v>250</v>
      </c>
      <c r="AH598" s="12" t="s">
        <v>255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2">
        <v>0</v>
      </c>
      <c r="AO598" s="12" t="s">
        <v>256</v>
      </c>
      <c r="AP598" s="12" t="s">
        <v>257</v>
      </c>
      <c r="AQ598" s="12" t="s">
        <v>258</v>
      </c>
      <c r="AR598" s="12">
        <v>200000</v>
      </c>
      <c r="AU598" s="12">
        <v>9.1512799999999999</v>
      </c>
      <c r="AV598" s="12" t="s">
        <v>249</v>
      </c>
      <c r="AW598" s="12" t="s">
        <v>250</v>
      </c>
      <c r="AX598" s="12" t="s">
        <v>255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</row>
    <row r="599" spans="1:56" hidden="1" x14ac:dyDescent="0.25">
      <c r="A599" s="12" t="s">
        <v>240</v>
      </c>
      <c r="B599" s="12" t="s">
        <v>95</v>
      </c>
      <c r="C599" s="12" t="s">
        <v>96</v>
      </c>
      <c r="D599" s="12" t="s">
        <v>326</v>
      </c>
      <c r="E599" s="12">
        <v>102.53529</v>
      </c>
      <c r="F599" s="12" t="s">
        <v>1670</v>
      </c>
      <c r="G599" s="12" t="s">
        <v>1671</v>
      </c>
      <c r="H599" s="12" t="s">
        <v>246</v>
      </c>
      <c r="I599" s="12" t="s">
        <v>247</v>
      </c>
      <c r="J599" s="12" t="s">
        <v>248</v>
      </c>
      <c r="K599" s="12">
        <v>330000</v>
      </c>
      <c r="N599" s="12">
        <v>102.53529</v>
      </c>
      <c r="O599" s="12" t="s">
        <v>249</v>
      </c>
      <c r="P599" s="12" t="s">
        <v>250</v>
      </c>
      <c r="Q599" s="12" t="s">
        <v>1672</v>
      </c>
      <c r="R599" s="12">
        <v>128456.28391191459</v>
      </c>
      <c r="S599" s="12">
        <v>128456.28391191459</v>
      </c>
      <c r="T599" s="12">
        <v>13171.30285</v>
      </c>
      <c r="U599" s="12">
        <v>133.36710453566451</v>
      </c>
      <c r="V599" s="12">
        <v>133.36710453566451</v>
      </c>
      <c r="W599" s="12">
        <v>57.79</v>
      </c>
      <c r="X599" s="12">
        <v>57.79</v>
      </c>
      <c r="Y599" s="12" t="s">
        <v>256</v>
      </c>
      <c r="Z599" s="12" t="s">
        <v>257</v>
      </c>
      <c r="AA599" s="12" t="s">
        <v>258</v>
      </c>
      <c r="AB599" s="12">
        <v>200000</v>
      </c>
      <c r="AE599" s="12">
        <v>87.155000000000001</v>
      </c>
      <c r="AF599" s="12" t="s">
        <v>249</v>
      </c>
      <c r="AG599" s="12" t="s">
        <v>250</v>
      </c>
      <c r="AH599" s="12" t="s">
        <v>255</v>
      </c>
      <c r="AI599" s="12">
        <v>0</v>
      </c>
      <c r="AJ599" s="12">
        <v>0</v>
      </c>
      <c r="AK599" s="12">
        <v>0</v>
      </c>
      <c r="AL599" s="12">
        <v>0</v>
      </c>
      <c r="AM599" s="12">
        <v>0</v>
      </c>
      <c r="AN599" s="12">
        <v>0</v>
      </c>
    </row>
    <row r="600" spans="1:56" hidden="1" x14ac:dyDescent="0.25">
      <c r="A600" s="12" t="s">
        <v>240</v>
      </c>
      <c r="B600" s="12" t="s">
        <v>1673</v>
      </c>
      <c r="C600" s="12" t="s">
        <v>1674</v>
      </c>
      <c r="D600" s="12" t="s">
        <v>621</v>
      </c>
      <c r="E600" s="12">
        <v>129.69765000000001</v>
      </c>
      <c r="F600" s="12" t="s">
        <v>1675</v>
      </c>
      <c r="G600" s="12" t="s">
        <v>1676</v>
      </c>
      <c r="H600" s="12" t="s">
        <v>246</v>
      </c>
      <c r="I600" s="12" t="s">
        <v>247</v>
      </c>
      <c r="J600" s="12" t="s">
        <v>248</v>
      </c>
      <c r="K600" s="12">
        <v>330000</v>
      </c>
      <c r="N600" s="12">
        <v>129.69765000000001</v>
      </c>
      <c r="O600" s="12" t="s">
        <v>249</v>
      </c>
      <c r="P600" s="12" t="s">
        <v>250</v>
      </c>
      <c r="Q600" s="12" t="s">
        <v>1677</v>
      </c>
      <c r="R600" s="12">
        <v>109959.5016010578</v>
      </c>
      <c r="S600" s="12">
        <v>109959.5016010578</v>
      </c>
      <c r="T600" s="12">
        <v>14261.48863</v>
      </c>
      <c r="U600" s="12">
        <v>127.8065293070474</v>
      </c>
      <c r="V600" s="12">
        <v>127.8065293070474</v>
      </c>
      <c r="W600" s="12">
        <v>51.62</v>
      </c>
      <c r="X600" s="12">
        <v>51.62</v>
      </c>
      <c r="Y600" s="12" t="s">
        <v>252</v>
      </c>
      <c r="Z600" s="12" t="s">
        <v>253</v>
      </c>
      <c r="AA600" s="12" t="s">
        <v>254</v>
      </c>
      <c r="AB600" s="12">
        <v>130000</v>
      </c>
      <c r="AE600" s="12">
        <v>110.24299999999999</v>
      </c>
      <c r="AF600" s="12" t="s">
        <v>249</v>
      </c>
      <c r="AG600" s="12" t="s">
        <v>250</v>
      </c>
      <c r="AH600" s="12" t="s">
        <v>255</v>
      </c>
      <c r="AI600" s="12">
        <v>0</v>
      </c>
      <c r="AJ600" s="12">
        <v>0</v>
      </c>
      <c r="AK600" s="12">
        <v>0</v>
      </c>
      <c r="AL600" s="12">
        <v>0</v>
      </c>
      <c r="AM600" s="12">
        <v>0</v>
      </c>
      <c r="AN600" s="12">
        <v>0</v>
      </c>
      <c r="AO600" s="12" t="s">
        <v>256</v>
      </c>
      <c r="AP600" s="12" t="s">
        <v>257</v>
      </c>
      <c r="AQ600" s="12" t="s">
        <v>258</v>
      </c>
      <c r="AR600" s="12">
        <v>200000</v>
      </c>
      <c r="AU600" s="12">
        <v>16.536449999999999</v>
      </c>
      <c r="AV600" s="12" t="s">
        <v>249</v>
      </c>
      <c r="AW600" s="12" t="s">
        <v>250</v>
      </c>
      <c r="AX600" s="12" t="s">
        <v>255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</row>
    <row r="601" spans="1:56" hidden="1" x14ac:dyDescent="0.25">
      <c r="A601" s="12" t="s">
        <v>240</v>
      </c>
      <c r="B601" s="12" t="s">
        <v>1673</v>
      </c>
      <c r="C601" s="12" t="s">
        <v>1674</v>
      </c>
      <c r="D601" s="12" t="s">
        <v>621</v>
      </c>
      <c r="E601" s="12">
        <v>185.28235000000001</v>
      </c>
      <c r="F601" s="12" t="s">
        <v>1675</v>
      </c>
      <c r="G601" s="12" t="s">
        <v>1676</v>
      </c>
      <c r="H601" s="12" t="s">
        <v>246</v>
      </c>
      <c r="I601" s="12" t="s">
        <v>247</v>
      </c>
      <c r="J601" s="12" t="s">
        <v>248</v>
      </c>
      <c r="K601" s="12">
        <v>330000</v>
      </c>
      <c r="N601" s="12">
        <v>185.28235000000001</v>
      </c>
      <c r="O601" s="12" t="s">
        <v>249</v>
      </c>
      <c r="P601" s="12" t="s">
        <v>250</v>
      </c>
      <c r="Q601" s="12" t="s">
        <v>1677</v>
      </c>
      <c r="R601" s="12">
        <v>109959.5016010578</v>
      </c>
      <c r="S601" s="12">
        <v>109959.5016010578</v>
      </c>
      <c r="T601" s="12">
        <v>20373.555179999999</v>
      </c>
      <c r="U601" s="12">
        <v>127.8065293070474</v>
      </c>
      <c r="V601" s="12">
        <v>127.8065293070474</v>
      </c>
      <c r="W601" s="12">
        <v>51.62</v>
      </c>
      <c r="X601" s="12">
        <v>51.62</v>
      </c>
      <c r="Y601" s="12" t="s">
        <v>256</v>
      </c>
      <c r="Z601" s="12" t="s">
        <v>257</v>
      </c>
      <c r="AA601" s="12" t="s">
        <v>258</v>
      </c>
      <c r="AB601" s="12">
        <v>200000</v>
      </c>
      <c r="AE601" s="12">
        <v>157.49</v>
      </c>
      <c r="AF601" s="12" t="s">
        <v>249</v>
      </c>
      <c r="AG601" s="12" t="s">
        <v>250</v>
      </c>
      <c r="AH601" s="12" t="s">
        <v>255</v>
      </c>
      <c r="AI601" s="12">
        <v>0</v>
      </c>
      <c r="AJ601" s="12">
        <v>0</v>
      </c>
      <c r="AK601" s="12">
        <v>0</v>
      </c>
      <c r="AL601" s="12">
        <v>0</v>
      </c>
      <c r="AM601" s="12">
        <v>0</v>
      </c>
      <c r="AN601" s="12">
        <v>0</v>
      </c>
    </row>
    <row r="602" spans="1:56" hidden="1" x14ac:dyDescent="0.25">
      <c r="A602" s="12" t="s">
        <v>240</v>
      </c>
      <c r="B602" s="12" t="s">
        <v>1678</v>
      </c>
      <c r="C602" s="12" t="s">
        <v>1679</v>
      </c>
      <c r="D602" s="12" t="s">
        <v>403</v>
      </c>
      <c r="E602" s="12">
        <v>58.277059999999999</v>
      </c>
      <c r="F602" s="12" t="s">
        <v>1680</v>
      </c>
      <c r="G602" s="12" t="s">
        <v>1681</v>
      </c>
      <c r="H602" s="12" t="s">
        <v>246</v>
      </c>
      <c r="I602" s="12" t="s">
        <v>247</v>
      </c>
      <c r="J602" s="12" t="s">
        <v>248</v>
      </c>
      <c r="K602" s="12">
        <v>330000</v>
      </c>
      <c r="N602" s="12">
        <v>58.277059999999999</v>
      </c>
      <c r="O602" s="12" t="s">
        <v>249</v>
      </c>
      <c r="P602" s="12" t="s">
        <v>250</v>
      </c>
      <c r="Q602" s="12" t="s">
        <v>1682</v>
      </c>
      <c r="R602" s="12">
        <v>123862.7342846792</v>
      </c>
      <c r="S602" s="12">
        <v>123862.7342846792</v>
      </c>
      <c r="T602" s="12">
        <v>7218.3558499999999</v>
      </c>
      <c r="U602" s="12">
        <v>123.4056598535177</v>
      </c>
      <c r="V602" s="12">
        <v>123.4056598535177</v>
      </c>
      <c r="W602" s="12">
        <v>60.22</v>
      </c>
      <c r="X602" s="12">
        <v>60.22</v>
      </c>
      <c r="Y602" s="12" t="s">
        <v>252</v>
      </c>
      <c r="Z602" s="12" t="s">
        <v>253</v>
      </c>
      <c r="AA602" s="12" t="s">
        <v>254</v>
      </c>
      <c r="AB602" s="12">
        <v>130000</v>
      </c>
      <c r="AE602" s="12">
        <v>49.535499999999999</v>
      </c>
      <c r="AF602" s="12" t="s">
        <v>249</v>
      </c>
      <c r="AG602" s="12" t="s">
        <v>250</v>
      </c>
      <c r="AH602" s="12" t="s">
        <v>255</v>
      </c>
      <c r="AI602" s="12">
        <v>0</v>
      </c>
      <c r="AJ602" s="12">
        <v>0</v>
      </c>
      <c r="AK602" s="12">
        <v>0</v>
      </c>
      <c r="AL602" s="12">
        <v>0</v>
      </c>
      <c r="AM602" s="12">
        <v>0</v>
      </c>
      <c r="AN602" s="12">
        <v>0</v>
      </c>
      <c r="AO602" s="12" t="s">
        <v>256</v>
      </c>
      <c r="AP602" s="12" t="s">
        <v>257</v>
      </c>
      <c r="AQ602" s="12" t="s">
        <v>258</v>
      </c>
      <c r="AR602" s="12">
        <v>200000</v>
      </c>
      <c r="AU602" s="12">
        <v>7.4303299999999997</v>
      </c>
      <c r="AV602" s="12" t="s">
        <v>249</v>
      </c>
      <c r="AW602" s="12" t="s">
        <v>250</v>
      </c>
      <c r="AX602" s="12" t="s">
        <v>255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</row>
    <row r="603" spans="1:56" hidden="1" x14ac:dyDescent="0.25">
      <c r="A603" s="12" t="s">
        <v>240</v>
      </c>
      <c r="B603" s="12" t="s">
        <v>1678</v>
      </c>
      <c r="C603" s="12" t="s">
        <v>1679</v>
      </c>
      <c r="D603" s="12" t="s">
        <v>403</v>
      </c>
      <c r="E603" s="12">
        <v>83.252939999999995</v>
      </c>
      <c r="F603" s="12" t="s">
        <v>1680</v>
      </c>
      <c r="G603" s="12" t="s">
        <v>1681</v>
      </c>
      <c r="H603" s="12" t="s">
        <v>246</v>
      </c>
      <c r="I603" s="12" t="s">
        <v>247</v>
      </c>
      <c r="J603" s="12" t="s">
        <v>248</v>
      </c>
      <c r="K603" s="12">
        <v>330000</v>
      </c>
      <c r="N603" s="12">
        <v>83.252939999999995</v>
      </c>
      <c r="O603" s="12" t="s">
        <v>249</v>
      </c>
      <c r="P603" s="12" t="s">
        <v>250</v>
      </c>
      <c r="Q603" s="12" t="s">
        <v>1682</v>
      </c>
      <c r="R603" s="12">
        <v>123862.7342846792</v>
      </c>
      <c r="S603" s="12">
        <v>123862.7342846792</v>
      </c>
      <c r="T603" s="12">
        <v>10311.93693</v>
      </c>
      <c r="U603" s="12">
        <v>123.4056598535177</v>
      </c>
      <c r="V603" s="12">
        <v>123.4056598535177</v>
      </c>
      <c r="W603" s="12">
        <v>60.22</v>
      </c>
      <c r="X603" s="12">
        <v>60.22</v>
      </c>
      <c r="Y603" s="12" t="s">
        <v>256</v>
      </c>
      <c r="Z603" s="12" t="s">
        <v>257</v>
      </c>
      <c r="AA603" s="12" t="s">
        <v>258</v>
      </c>
      <c r="AB603" s="12">
        <v>200000</v>
      </c>
      <c r="AE603" s="12">
        <v>70.765000000000001</v>
      </c>
      <c r="AF603" s="12" t="s">
        <v>249</v>
      </c>
      <c r="AG603" s="12" t="s">
        <v>250</v>
      </c>
      <c r="AH603" s="12" t="s">
        <v>255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2">
        <v>0</v>
      </c>
    </row>
    <row r="604" spans="1:56" hidden="1" x14ac:dyDescent="0.25">
      <c r="A604" s="12" t="s">
        <v>240</v>
      </c>
      <c r="B604" s="12" t="s">
        <v>1683</v>
      </c>
      <c r="C604" s="12" t="s">
        <v>1684</v>
      </c>
      <c r="D604" s="12" t="s">
        <v>271</v>
      </c>
      <c r="E604" s="12">
        <v>396.07646999999997</v>
      </c>
      <c r="F604" s="12" t="s">
        <v>1685</v>
      </c>
      <c r="G604" s="12" t="s">
        <v>1686</v>
      </c>
      <c r="H604" s="12" t="s">
        <v>246</v>
      </c>
      <c r="I604" s="12" t="s">
        <v>247</v>
      </c>
      <c r="J604" s="12" t="s">
        <v>248</v>
      </c>
      <c r="K604" s="12">
        <v>330000</v>
      </c>
      <c r="N604" s="12">
        <v>396.07646999999997</v>
      </c>
      <c r="O604" s="12" t="s">
        <v>249</v>
      </c>
      <c r="P604" s="12" t="s">
        <v>250</v>
      </c>
      <c r="Q604" s="12" t="s">
        <v>1687</v>
      </c>
      <c r="R604" s="12">
        <v>46934.569617605717</v>
      </c>
      <c r="S604" s="12">
        <v>46934.569617605717</v>
      </c>
      <c r="T604" s="12">
        <v>18589.678680000001</v>
      </c>
      <c r="U604" s="12">
        <v>54.297308859063463</v>
      </c>
      <c r="V604" s="12">
        <v>54.297308859063463</v>
      </c>
      <c r="W604" s="12">
        <v>51.86</v>
      </c>
      <c r="X604" s="12">
        <v>51.86</v>
      </c>
      <c r="Y604" s="12" t="s">
        <v>252</v>
      </c>
      <c r="Z604" s="12" t="s">
        <v>253</v>
      </c>
      <c r="AA604" s="12" t="s">
        <v>254</v>
      </c>
      <c r="AB604" s="12">
        <v>130000</v>
      </c>
      <c r="AE604" s="12">
        <v>336.66500000000002</v>
      </c>
      <c r="AF604" s="12" t="s">
        <v>249</v>
      </c>
      <c r="AG604" s="12" t="s">
        <v>250</v>
      </c>
      <c r="AH604" s="12" t="s">
        <v>255</v>
      </c>
      <c r="AI604" s="12">
        <v>0</v>
      </c>
      <c r="AJ604" s="12">
        <v>0</v>
      </c>
      <c r="AK604" s="12">
        <v>0</v>
      </c>
      <c r="AL604" s="12">
        <v>0</v>
      </c>
      <c r="AM604" s="12">
        <v>0</v>
      </c>
      <c r="AN604" s="12">
        <v>0</v>
      </c>
      <c r="AO604" s="12" t="s">
        <v>256</v>
      </c>
      <c r="AP604" s="12" t="s">
        <v>257</v>
      </c>
      <c r="AQ604" s="12" t="s">
        <v>258</v>
      </c>
      <c r="AR604" s="12">
        <v>200000</v>
      </c>
      <c r="AU604" s="12">
        <v>50.499749999999999</v>
      </c>
      <c r="AV604" s="12" t="s">
        <v>249</v>
      </c>
      <c r="AW604" s="12" t="s">
        <v>250</v>
      </c>
      <c r="AX604" s="12" t="s">
        <v>255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</row>
    <row r="605" spans="1:56" hidden="1" x14ac:dyDescent="0.25">
      <c r="A605" s="12" t="s">
        <v>240</v>
      </c>
      <c r="B605" s="12" t="s">
        <v>1683</v>
      </c>
      <c r="C605" s="12" t="s">
        <v>1684</v>
      </c>
      <c r="D605" s="12" t="s">
        <v>271</v>
      </c>
      <c r="E605" s="12">
        <v>565.82353000000001</v>
      </c>
      <c r="F605" s="12" t="s">
        <v>1685</v>
      </c>
      <c r="G605" s="12" t="s">
        <v>1686</v>
      </c>
      <c r="H605" s="12" t="s">
        <v>246</v>
      </c>
      <c r="I605" s="12" t="s">
        <v>247</v>
      </c>
      <c r="J605" s="12" t="s">
        <v>248</v>
      </c>
      <c r="K605" s="12">
        <v>330000</v>
      </c>
      <c r="N605" s="12">
        <v>565.82353000000001</v>
      </c>
      <c r="O605" s="12" t="s">
        <v>249</v>
      </c>
      <c r="P605" s="12" t="s">
        <v>250</v>
      </c>
      <c r="Q605" s="12" t="s">
        <v>1687</v>
      </c>
      <c r="R605" s="12">
        <v>46934.569617605717</v>
      </c>
      <c r="S605" s="12">
        <v>46934.569617605717</v>
      </c>
      <c r="T605" s="12">
        <v>26556.683840000002</v>
      </c>
      <c r="U605" s="12">
        <v>54.297308859063463</v>
      </c>
      <c r="V605" s="12">
        <v>54.297308859063463</v>
      </c>
      <c r="W605" s="12">
        <v>51.86</v>
      </c>
      <c r="X605" s="12">
        <v>51.86</v>
      </c>
      <c r="Y605" s="12" t="s">
        <v>256</v>
      </c>
      <c r="Z605" s="12" t="s">
        <v>257</v>
      </c>
      <c r="AA605" s="12" t="s">
        <v>258</v>
      </c>
      <c r="AB605" s="12">
        <v>200000</v>
      </c>
      <c r="AE605" s="12">
        <v>480.95</v>
      </c>
      <c r="AF605" s="12" t="s">
        <v>249</v>
      </c>
      <c r="AG605" s="12" t="s">
        <v>250</v>
      </c>
      <c r="AH605" s="12" t="s">
        <v>255</v>
      </c>
      <c r="AI605" s="12">
        <v>0</v>
      </c>
      <c r="AJ605" s="12">
        <v>0</v>
      </c>
      <c r="AK605" s="12">
        <v>0</v>
      </c>
      <c r="AL605" s="12">
        <v>0</v>
      </c>
      <c r="AM605" s="12">
        <v>0</v>
      </c>
      <c r="AN605" s="12">
        <v>0</v>
      </c>
    </row>
    <row r="606" spans="1:56" hidden="1" x14ac:dyDescent="0.25">
      <c r="A606" s="12" t="s">
        <v>240</v>
      </c>
      <c r="B606" s="12" t="s">
        <v>1688</v>
      </c>
      <c r="C606" s="12" t="s">
        <v>1689</v>
      </c>
      <c r="D606" s="12" t="s">
        <v>366</v>
      </c>
      <c r="E606" s="12">
        <v>31.294119999999999</v>
      </c>
      <c r="F606" s="12" t="s">
        <v>1690</v>
      </c>
      <c r="G606" s="12" t="s">
        <v>1691</v>
      </c>
      <c r="H606" s="12" t="s">
        <v>246</v>
      </c>
      <c r="I606" s="12" t="s">
        <v>247</v>
      </c>
      <c r="J606" s="12" t="s">
        <v>248</v>
      </c>
      <c r="K606" s="12">
        <v>330000</v>
      </c>
      <c r="N606" s="12">
        <v>31.294119999999999</v>
      </c>
      <c r="O606" s="12" t="s">
        <v>249</v>
      </c>
      <c r="P606" s="12" t="s">
        <v>250</v>
      </c>
      <c r="Q606" s="12" t="s">
        <v>1692</v>
      </c>
      <c r="R606" s="12">
        <v>178216.72834079911</v>
      </c>
      <c r="S606" s="12">
        <v>178216.72834079911</v>
      </c>
      <c r="T606" s="12">
        <v>5577.13526</v>
      </c>
      <c r="U606" s="12">
        <v>172.59052386595619</v>
      </c>
      <c r="V606" s="12">
        <v>172.59052386595619</v>
      </c>
      <c r="W606" s="12">
        <v>61.96</v>
      </c>
      <c r="X606" s="12">
        <v>61.96</v>
      </c>
      <c r="Y606" s="12" t="s">
        <v>252</v>
      </c>
      <c r="Z606" s="12" t="s">
        <v>253</v>
      </c>
      <c r="AA606" s="12" t="s">
        <v>254</v>
      </c>
      <c r="AB606" s="12">
        <v>130000</v>
      </c>
      <c r="AE606" s="12">
        <v>26.6</v>
      </c>
      <c r="AF606" s="12" t="s">
        <v>249</v>
      </c>
      <c r="AG606" s="12" t="s">
        <v>250</v>
      </c>
      <c r="AH606" s="12" t="s">
        <v>255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2">
        <v>0</v>
      </c>
      <c r="AO606" s="12" t="s">
        <v>256</v>
      </c>
      <c r="AP606" s="12" t="s">
        <v>257</v>
      </c>
      <c r="AQ606" s="12" t="s">
        <v>258</v>
      </c>
      <c r="AR606" s="12">
        <v>200000</v>
      </c>
      <c r="AU606" s="12">
        <v>3.99</v>
      </c>
      <c r="AV606" s="12" t="s">
        <v>249</v>
      </c>
      <c r="AW606" s="12" t="s">
        <v>250</v>
      </c>
      <c r="AX606" s="12" t="s">
        <v>255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</row>
    <row r="607" spans="1:56" hidden="1" x14ac:dyDescent="0.25">
      <c r="A607" s="12" t="s">
        <v>240</v>
      </c>
      <c r="B607" s="12" t="s">
        <v>1688</v>
      </c>
      <c r="C607" s="12" t="s">
        <v>1689</v>
      </c>
      <c r="D607" s="12" t="s">
        <v>366</v>
      </c>
      <c r="E607" s="12">
        <v>44.705880000000001</v>
      </c>
      <c r="F607" s="12" t="s">
        <v>1690</v>
      </c>
      <c r="G607" s="12" t="s">
        <v>1691</v>
      </c>
      <c r="H607" s="12" t="s">
        <v>246</v>
      </c>
      <c r="I607" s="12" t="s">
        <v>247</v>
      </c>
      <c r="J607" s="12" t="s">
        <v>248</v>
      </c>
      <c r="K607" s="12">
        <v>330000</v>
      </c>
      <c r="N607" s="12">
        <v>44.705880000000001</v>
      </c>
      <c r="O607" s="12" t="s">
        <v>249</v>
      </c>
      <c r="P607" s="12" t="s">
        <v>250</v>
      </c>
      <c r="Q607" s="12" t="s">
        <v>1692</v>
      </c>
      <c r="R607" s="12">
        <v>178216.72834079911</v>
      </c>
      <c r="S607" s="12">
        <v>178216.72834079911</v>
      </c>
      <c r="T607" s="12">
        <v>7967.3360899999998</v>
      </c>
      <c r="U607" s="12">
        <v>172.59052386595619</v>
      </c>
      <c r="V607" s="12">
        <v>172.59052386595619</v>
      </c>
      <c r="W607" s="12">
        <v>61.96</v>
      </c>
      <c r="X607" s="12">
        <v>61.96</v>
      </c>
      <c r="Y607" s="12" t="s">
        <v>256</v>
      </c>
      <c r="Z607" s="12" t="s">
        <v>257</v>
      </c>
      <c r="AA607" s="12" t="s">
        <v>258</v>
      </c>
      <c r="AB607" s="12">
        <v>200000</v>
      </c>
      <c r="AE607" s="12">
        <v>38</v>
      </c>
      <c r="AF607" s="12" t="s">
        <v>249</v>
      </c>
      <c r="AG607" s="12" t="s">
        <v>250</v>
      </c>
      <c r="AH607" s="12" t="s">
        <v>255</v>
      </c>
      <c r="AI607" s="12">
        <v>0</v>
      </c>
      <c r="AJ607" s="12">
        <v>0</v>
      </c>
      <c r="AK607" s="12">
        <v>0</v>
      </c>
      <c r="AL607" s="12">
        <v>0</v>
      </c>
      <c r="AM607" s="12">
        <v>0</v>
      </c>
      <c r="AN607" s="12">
        <v>0</v>
      </c>
    </row>
    <row r="608" spans="1:56" hidden="1" x14ac:dyDescent="0.25">
      <c r="A608" s="12" t="s">
        <v>240</v>
      </c>
      <c r="B608" s="12" t="s">
        <v>121</v>
      </c>
      <c r="C608" s="12" t="s">
        <v>122</v>
      </c>
      <c r="D608" s="12" t="s">
        <v>316</v>
      </c>
      <c r="E608" s="12">
        <v>71.922939999999997</v>
      </c>
      <c r="F608" s="12" t="s">
        <v>1693</v>
      </c>
      <c r="G608" s="12" t="s">
        <v>1694</v>
      </c>
      <c r="H608" s="12" t="s">
        <v>246</v>
      </c>
      <c r="I608" s="12" t="s">
        <v>247</v>
      </c>
      <c r="J608" s="12" t="s">
        <v>248</v>
      </c>
      <c r="K608" s="12">
        <v>330000</v>
      </c>
      <c r="N608" s="12">
        <v>71.922939999999997</v>
      </c>
      <c r="O608" s="12" t="s">
        <v>249</v>
      </c>
      <c r="P608" s="12" t="s">
        <v>250</v>
      </c>
      <c r="Q608" s="12" t="s">
        <v>1695</v>
      </c>
      <c r="R608" s="12">
        <v>112448.48835252671</v>
      </c>
      <c r="S608" s="12">
        <v>112448.48835252671</v>
      </c>
      <c r="T608" s="12">
        <v>8087.62601</v>
      </c>
      <c r="U608" s="12">
        <v>107.0935073273228</v>
      </c>
      <c r="V608" s="12">
        <v>107.0935073273228</v>
      </c>
      <c r="W608" s="12">
        <v>63</v>
      </c>
      <c r="X608" s="12">
        <v>63</v>
      </c>
      <c r="Y608" s="12" t="s">
        <v>252</v>
      </c>
      <c r="Z608" s="12" t="s">
        <v>253</v>
      </c>
      <c r="AA608" s="12" t="s">
        <v>254</v>
      </c>
      <c r="AB608" s="12">
        <v>130000</v>
      </c>
      <c r="AE608" s="12">
        <v>61.134500000000003</v>
      </c>
      <c r="AF608" s="12" t="s">
        <v>249</v>
      </c>
      <c r="AG608" s="12" t="s">
        <v>250</v>
      </c>
      <c r="AH608" s="12" t="s">
        <v>255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2">
        <v>0</v>
      </c>
      <c r="AO608" s="12" t="s">
        <v>256</v>
      </c>
      <c r="AP608" s="12" t="s">
        <v>257</v>
      </c>
      <c r="AQ608" s="12" t="s">
        <v>258</v>
      </c>
      <c r="AR608" s="12">
        <v>200000</v>
      </c>
      <c r="AU608" s="12">
        <v>9.1701800000000002</v>
      </c>
      <c r="AV608" s="12" t="s">
        <v>249</v>
      </c>
      <c r="AW608" s="12" t="s">
        <v>250</v>
      </c>
      <c r="AX608" s="12" t="s">
        <v>255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</row>
    <row r="609" spans="1:56" hidden="1" x14ac:dyDescent="0.25">
      <c r="A609" s="12" t="s">
        <v>240</v>
      </c>
      <c r="B609" s="12" t="s">
        <v>121</v>
      </c>
      <c r="C609" s="12" t="s">
        <v>122</v>
      </c>
      <c r="D609" s="12" t="s">
        <v>316</v>
      </c>
      <c r="E609" s="12">
        <v>102.74706</v>
      </c>
      <c r="F609" s="12" t="s">
        <v>1693</v>
      </c>
      <c r="G609" s="12" t="s">
        <v>1694</v>
      </c>
      <c r="H609" s="12" t="s">
        <v>246</v>
      </c>
      <c r="I609" s="12" t="s">
        <v>247</v>
      </c>
      <c r="J609" s="12" t="s">
        <v>248</v>
      </c>
      <c r="K609" s="12">
        <v>330000</v>
      </c>
      <c r="N609" s="12">
        <v>102.74706</v>
      </c>
      <c r="O609" s="12" t="s">
        <v>249</v>
      </c>
      <c r="P609" s="12" t="s">
        <v>250</v>
      </c>
      <c r="Q609" s="12" t="s">
        <v>1695</v>
      </c>
      <c r="R609" s="12">
        <v>112448.48835252671</v>
      </c>
      <c r="S609" s="12">
        <v>112448.48835252671</v>
      </c>
      <c r="T609" s="12">
        <v>11553.75145</v>
      </c>
      <c r="U609" s="12">
        <v>107.0935073273228</v>
      </c>
      <c r="V609" s="12">
        <v>107.0935073273228</v>
      </c>
      <c r="W609" s="12">
        <v>63</v>
      </c>
      <c r="X609" s="12">
        <v>63</v>
      </c>
      <c r="Y609" s="12" t="s">
        <v>256</v>
      </c>
      <c r="Z609" s="12" t="s">
        <v>257</v>
      </c>
      <c r="AA609" s="12" t="s">
        <v>258</v>
      </c>
      <c r="AB609" s="12">
        <v>200000</v>
      </c>
      <c r="AE609" s="12">
        <v>87.334999999999994</v>
      </c>
      <c r="AF609" s="12" t="s">
        <v>249</v>
      </c>
      <c r="AG609" s="12" t="s">
        <v>250</v>
      </c>
      <c r="AH609" s="12" t="s">
        <v>255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2">
        <v>0</v>
      </c>
    </row>
    <row r="610" spans="1:56" hidden="1" x14ac:dyDescent="0.25">
      <c r="A610" s="12" t="s">
        <v>240</v>
      </c>
      <c r="B610" s="12" t="s">
        <v>1696</v>
      </c>
      <c r="C610" s="12" t="s">
        <v>1697</v>
      </c>
      <c r="D610" s="12" t="s">
        <v>306</v>
      </c>
      <c r="E610" s="12">
        <v>84.037059999999997</v>
      </c>
      <c r="F610" s="12" t="s">
        <v>1698</v>
      </c>
      <c r="G610" s="12" t="s">
        <v>1699</v>
      </c>
      <c r="H610" s="12" t="s">
        <v>246</v>
      </c>
      <c r="I610" s="12" t="s">
        <v>247</v>
      </c>
      <c r="J610" s="12" t="s">
        <v>248</v>
      </c>
      <c r="K610" s="12">
        <v>330000</v>
      </c>
      <c r="N610" s="12">
        <v>84.037059999999997</v>
      </c>
      <c r="O610" s="12" t="s">
        <v>249</v>
      </c>
      <c r="P610" s="12" t="s">
        <v>250</v>
      </c>
      <c r="Q610" s="12" t="s">
        <v>1700</v>
      </c>
      <c r="R610" s="12">
        <v>117602.51987945331</v>
      </c>
      <c r="S610" s="12">
        <v>117602.51987945331</v>
      </c>
      <c r="T610" s="12">
        <v>9882.9698800000006</v>
      </c>
      <c r="U610" s="12">
        <v>116.4396555309107</v>
      </c>
      <c r="V610" s="12">
        <v>116.4396555309107</v>
      </c>
      <c r="W610" s="12">
        <v>60.6</v>
      </c>
      <c r="X610" s="12">
        <v>60.6</v>
      </c>
      <c r="Y610" s="12" t="s">
        <v>252</v>
      </c>
      <c r="Z610" s="12" t="s">
        <v>253</v>
      </c>
      <c r="AA610" s="12" t="s">
        <v>254</v>
      </c>
      <c r="AB610" s="12">
        <v>130000</v>
      </c>
      <c r="AE610" s="12">
        <v>71.4315</v>
      </c>
      <c r="AF610" s="12" t="s">
        <v>249</v>
      </c>
      <c r="AG610" s="12" t="s">
        <v>250</v>
      </c>
      <c r="AH610" s="12" t="s">
        <v>255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2">
        <v>0</v>
      </c>
      <c r="AO610" s="12" t="s">
        <v>256</v>
      </c>
      <c r="AP610" s="12" t="s">
        <v>257</v>
      </c>
      <c r="AQ610" s="12" t="s">
        <v>258</v>
      </c>
      <c r="AR610" s="12">
        <v>200000</v>
      </c>
      <c r="AU610" s="12">
        <v>10.714729999999999</v>
      </c>
      <c r="AV610" s="12" t="s">
        <v>249</v>
      </c>
      <c r="AW610" s="12" t="s">
        <v>250</v>
      </c>
      <c r="AX610" s="12" t="s">
        <v>255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</row>
    <row r="611" spans="1:56" hidden="1" x14ac:dyDescent="0.25">
      <c r="A611" s="12" t="s">
        <v>240</v>
      </c>
      <c r="B611" s="12" t="s">
        <v>1696</v>
      </c>
      <c r="C611" s="12" t="s">
        <v>1697</v>
      </c>
      <c r="D611" s="12" t="s">
        <v>306</v>
      </c>
      <c r="E611" s="12">
        <v>120.05294000000001</v>
      </c>
      <c r="F611" s="12" t="s">
        <v>1698</v>
      </c>
      <c r="G611" s="12" t="s">
        <v>1699</v>
      </c>
      <c r="H611" s="12" t="s">
        <v>246</v>
      </c>
      <c r="I611" s="12" t="s">
        <v>247</v>
      </c>
      <c r="J611" s="12" t="s">
        <v>248</v>
      </c>
      <c r="K611" s="12">
        <v>330000</v>
      </c>
      <c r="N611" s="12">
        <v>120.05294000000001</v>
      </c>
      <c r="O611" s="12" t="s">
        <v>249</v>
      </c>
      <c r="P611" s="12" t="s">
        <v>250</v>
      </c>
      <c r="Q611" s="12" t="s">
        <v>1700</v>
      </c>
      <c r="R611" s="12">
        <v>117602.51987945331</v>
      </c>
      <c r="S611" s="12">
        <v>117602.51987945331</v>
      </c>
      <c r="T611" s="12">
        <v>14118.528399999999</v>
      </c>
      <c r="U611" s="12">
        <v>116.4396555309107</v>
      </c>
      <c r="V611" s="12">
        <v>116.4396555309107</v>
      </c>
      <c r="W611" s="12">
        <v>60.6</v>
      </c>
      <c r="X611" s="12">
        <v>60.6</v>
      </c>
      <c r="Y611" s="12" t="s">
        <v>256</v>
      </c>
      <c r="Z611" s="12" t="s">
        <v>257</v>
      </c>
      <c r="AA611" s="12" t="s">
        <v>258</v>
      </c>
      <c r="AB611" s="12">
        <v>200000</v>
      </c>
      <c r="AE611" s="12">
        <v>102.045</v>
      </c>
      <c r="AF611" s="12" t="s">
        <v>249</v>
      </c>
      <c r="AG611" s="12" t="s">
        <v>250</v>
      </c>
      <c r="AH611" s="12" t="s">
        <v>255</v>
      </c>
      <c r="AI611" s="12">
        <v>0</v>
      </c>
      <c r="AJ611" s="12">
        <v>0</v>
      </c>
      <c r="AK611" s="12">
        <v>0</v>
      </c>
      <c r="AL611" s="12">
        <v>0</v>
      </c>
      <c r="AM611" s="12">
        <v>0</v>
      </c>
      <c r="AN611" s="12">
        <v>0</v>
      </c>
    </row>
    <row r="612" spans="1:56" hidden="1" x14ac:dyDescent="0.25">
      <c r="A612" s="12" t="s">
        <v>240</v>
      </c>
      <c r="B612" s="12" t="s">
        <v>77</v>
      </c>
      <c r="C612" s="12" t="s">
        <v>78</v>
      </c>
      <c r="D612" s="12" t="s">
        <v>403</v>
      </c>
      <c r="E612" s="12">
        <v>159.19647000000001</v>
      </c>
      <c r="F612" s="12" t="s">
        <v>1701</v>
      </c>
      <c r="G612" s="12" t="s">
        <v>1702</v>
      </c>
      <c r="H612" s="12" t="s">
        <v>246</v>
      </c>
      <c r="I612" s="12" t="s">
        <v>247</v>
      </c>
      <c r="J612" s="12" t="s">
        <v>248</v>
      </c>
      <c r="K612" s="12">
        <v>330000</v>
      </c>
      <c r="N612" s="12">
        <v>159.19647000000001</v>
      </c>
      <c r="O612" s="12" t="s">
        <v>249</v>
      </c>
      <c r="P612" s="12" t="s">
        <v>250</v>
      </c>
      <c r="Q612" s="12" t="s">
        <v>1703</v>
      </c>
      <c r="R612" s="12">
        <v>135492.92004026161</v>
      </c>
      <c r="S612" s="12">
        <v>135492.92004026161</v>
      </c>
      <c r="T612" s="12">
        <v>21569.99466</v>
      </c>
      <c r="U612" s="12">
        <v>132.51837752373831</v>
      </c>
      <c r="V612" s="12">
        <v>132.51837752373831</v>
      </c>
      <c r="W612" s="12">
        <v>61.35</v>
      </c>
      <c r="X612" s="12">
        <v>61.35</v>
      </c>
      <c r="Y612" s="12" t="s">
        <v>252</v>
      </c>
      <c r="Z612" s="12" t="s">
        <v>253</v>
      </c>
      <c r="AA612" s="12" t="s">
        <v>254</v>
      </c>
      <c r="AB612" s="12">
        <v>130000</v>
      </c>
      <c r="AE612" s="12">
        <v>135.31700000000001</v>
      </c>
      <c r="AF612" s="12" t="s">
        <v>249</v>
      </c>
      <c r="AG612" s="12" t="s">
        <v>250</v>
      </c>
      <c r="AH612" s="12" t="s">
        <v>255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2">
        <v>0</v>
      </c>
      <c r="AO612" s="12" t="s">
        <v>256</v>
      </c>
      <c r="AP612" s="12" t="s">
        <v>257</v>
      </c>
      <c r="AQ612" s="12" t="s">
        <v>258</v>
      </c>
      <c r="AR612" s="12">
        <v>200000</v>
      </c>
      <c r="AU612" s="12">
        <v>20.297550000000001</v>
      </c>
      <c r="AV612" s="12" t="s">
        <v>249</v>
      </c>
      <c r="AW612" s="12" t="s">
        <v>250</v>
      </c>
      <c r="AX612" s="12" t="s">
        <v>255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</row>
    <row r="613" spans="1:56" hidden="1" x14ac:dyDescent="0.25">
      <c r="A613" s="12" t="s">
        <v>240</v>
      </c>
      <c r="B613" s="12" t="s">
        <v>77</v>
      </c>
      <c r="C613" s="12" t="s">
        <v>78</v>
      </c>
      <c r="D613" s="12" t="s">
        <v>403</v>
      </c>
      <c r="E613" s="12">
        <v>227.42353</v>
      </c>
      <c r="F613" s="12" t="s">
        <v>1701</v>
      </c>
      <c r="G613" s="12" t="s">
        <v>1702</v>
      </c>
      <c r="H613" s="12" t="s">
        <v>246</v>
      </c>
      <c r="I613" s="12" t="s">
        <v>247</v>
      </c>
      <c r="J613" s="12" t="s">
        <v>248</v>
      </c>
      <c r="K613" s="12">
        <v>330000</v>
      </c>
      <c r="N613" s="12">
        <v>227.42353</v>
      </c>
      <c r="O613" s="12" t="s">
        <v>249</v>
      </c>
      <c r="P613" s="12" t="s">
        <v>250</v>
      </c>
      <c r="Q613" s="12" t="s">
        <v>1703</v>
      </c>
      <c r="R613" s="12">
        <v>135492.92004026161</v>
      </c>
      <c r="S613" s="12">
        <v>135492.92004026161</v>
      </c>
      <c r="T613" s="12">
        <v>30814.27809</v>
      </c>
      <c r="U613" s="12">
        <v>132.51837752373831</v>
      </c>
      <c r="V613" s="12">
        <v>132.51837752373831</v>
      </c>
      <c r="W613" s="12">
        <v>61.35</v>
      </c>
      <c r="X613" s="12">
        <v>61.35</v>
      </c>
      <c r="Y613" s="12" t="s">
        <v>256</v>
      </c>
      <c r="Z613" s="12" t="s">
        <v>257</v>
      </c>
      <c r="AA613" s="12" t="s">
        <v>258</v>
      </c>
      <c r="AB613" s="12">
        <v>200000</v>
      </c>
      <c r="AE613" s="12">
        <v>193.31</v>
      </c>
      <c r="AF613" s="12" t="s">
        <v>249</v>
      </c>
      <c r="AG613" s="12" t="s">
        <v>250</v>
      </c>
      <c r="AH613" s="12" t="s">
        <v>255</v>
      </c>
      <c r="AI613" s="12">
        <v>0</v>
      </c>
      <c r="AJ613" s="12">
        <v>0</v>
      </c>
      <c r="AK613" s="12">
        <v>0</v>
      </c>
      <c r="AL613" s="12">
        <v>0</v>
      </c>
      <c r="AM613" s="12">
        <v>0</v>
      </c>
      <c r="AN613" s="12">
        <v>0</v>
      </c>
    </row>
    <row r="614" spans="1:56" hidden="1" x14ac:dyDescent="0.25">
      <c r="A614" s="12" t="s">
        <v>240</v>
      </c>
      <c r="B614" s="12" t="s">
        <v>1704</v>
      </c>
      <c r="C614" s="12" t="s">
        <v>1705</v>
      </c>
      <c r="D614" s="12" t="s">
        <v>523</v>
      </c>
      <c r="E614" s="12">
        <v>54.369410000000002</v>
      </c>
      <c r="F614" s="12" t="s">
        <v>1706</v>
      </c>
      <c r="G614" s="12" t="s">
        <v>1707</v>
      </c>
      <c r="H614" s="12" t="s">
        <v>246</v>
      </c>
      <c r="I614" s="12" t="s">
        <v>247</v>
      </c>
      <c r="J614" s="12" t="s">
        <v>248</v>
      </c>
      <c r="K614" s="12">
        <v>330000</v>
      </c>
      <c r="N614" s="12">
        <v>54.369410000000002</v>
      </c>
      <c r="O614" s="12" t="s">
        <v>249</v>
      </c>
      <c r="P614" s="12" t="s">
        <v>250</v>
      </c>
      <c r="Q614" s="12" t="s">
        <v>1708</v>
      </c>
      <c r="R614" s="12">
        <v>143953.3141408604</v>
      </c>
      <c r="S614" s="12">
        <v>143953.3141408604</v>
      </c>
      <c r="T614" s="12">
        <v>7826.6570099999999</v>
      </c>
      <c r="U614" s="12">
        <v>162.47974893121969</v>
      </c>
      <c r="V614" s="12">
        <v>162.47974893121969</v>
      </c>
      <c r="W614" s="12">
        <v>53.16</v>
      </c>
      <c r="X614" s="12">
        <v>53.16</v>
      </c>
      <c r="Y614" s="12" t="s">
        <v>252</v>
      </c>
      <c r="Z614" s="12" t="s">
        <v>253</v>
      </c>
      <c r="AA614" s="12" t="s">
        <v>254</v>
      </c>
      <c r="AB614" s="12">
        <v>130000</v>
      </c>
      <c r="AE614" s="12">
        <v>46.213999999999999</v>
      </c>
      <c r="AF614" s="12" t="s">
        <v>249</v>
      </c>
      <c r="AG614" s="12" t="s">
        <v>250</v>
      </c>
      <c r="AH614" s="12" t="s">
        <v>255</v>
      </c>
      <c r="AI614" s="12">
        <v>0</v>
      </c>
      <c r="AJ614" s="12">
        <v>0</v>
      </c>
      <c r="AK614" s="12">
        <v>0</v>
      </c>
      <c r="AL614" s="12">
        <v>0</v>
      </c>
      <c r="AM614" s="12">
        <v>0</v>
      </c>
      <c r="AN614" s="12">
        <v>0</v>
      </c>
      <c r="AO614" s="12" t="s">
        <v>256</v>
      </c>
      <c r="AP614" s="12" t="s">
        <v>257</v>
      </c>
      <c r="AQ614" s="12" t="s">
        <v>258</v>
      </c>
      <c r="AR614" s="12">
        <v>200000</v>
      </c>
      <c r="AU614" s="12">
        <v>6.9321000000000002</v>
      </c>
      <c r="AV614" s="12" t="s">
        <v>249</v>
      </c>
      <c r="AW614" s="12" t="s">
        <v>250</v>
      </c>
      <c r="AX614" s="12" t="s">
        <v>255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</row>
    <row r="615" spans="1:56" hidden="1" x14ac:dyDescent="0.25">
      <c r="A615" s="12" t="s">
        <v>240</v>
      </c>
      <c r="B615" s="12" t="s">
        <v>1704</v>
      </c>
      <c r="C615" s="12" t="s">
        <v>1705</v>
      </c>
      <c r="D615" s="12" t="s">
        <v>523</v>
      </c>
      <c r="E615" s="12">
        <v>77.670590000000004</v>
      </c>
      <c r="F615" s="12" t="s">
        <v>1706</v>
      </c>
      <c r="G615" s="12" t="s">
        <v>1707</v>
      </c>
      <c r="H615" s="12" t="s">
        <v>246</v>
      </c>
      <c r="I615" s="12" t="s">
        <v>247</v>
      </c>
      <c r="J615" s="12" t="s">
        <v>248</v>
      </c>
      <c r="K615" s="12">
        <v>330000</v>
      </c>
      <c r="N615" s="12">
        <v>77.670590000000004</v>
      </c>
      <c r="O615" s="12" t="s">
        <v>249</v>
      </c>
      <c r="P615" s="12" t="s">
        <v>250</v>
      </c>
      <c r="Q615" s="12" t="s">
        <v>1708</v>
      </c>
      <c r="R615" s="12">
        <v>143953.3141408604</v>
      </c>
      <c r="S615" s="12">
        <v>143953.3141408604</v>
      </c>
      <c r="T615" s="12">
        <v>11180.93859</v>
      </c>
      <c r="U615" s="12">
        <v>162.47974893121969</v>
      </c>
      <c r="V615" s="12">
        <v>162.47974893121969</v>
      </c>
      <c r="W615" s="12">
        <v>53.16</v>
      </c>
      <c r="X615" s="12">
        <v>53.16</v>
      </c>
      <c r="Y615" s="12" t="s">
        <v>256</v>
      </c>
      <c r="Z615" s="12" t="s">
        <v>257</v>
      </c>
      <c r="AA615" s="12" t="s">
        <v>258</v>
      </c>
      <c r="AB615" s="12">
        <v>200000</v>
      </c>
      <c r="AE615" s="12">
        <v>66.02</v>
      </c>
      <c r="AF615" s="12" t="s">
        <v>249</v>
      </c>
      <c r="AG615" s="12" t="s">
        <v>250</v>
      </c>
      <c r="AH615" s="12" t="s">
        <v>255</v>
      </c>
      <c r="AI615" s="12">
        <v>0</v>
      </c>
      <c r="AJ615" s="12">
        <v>0</v>
      </c>
      <c r="AK615" s="12">
        <v>0</v>
      </c>
      <c r="AL615" s="12">
        <v>0</v>
      </c>
      <c r="AM615" s="12">
        <v>0</v>
      </c>
      <c r="AN615" s="12">
        <v>0</v>
      </c>
    </row>
  </sheetData>
  <autoFilter ref="A1:BS615" xr:uid="{00000000-0001-0000-0000-000000000000}">
    <filterColumn colId="1">
      <filters>
        <filter val="bcbaf1d4-c53c-49c6-8815-25ee72ace10f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Сравнение</vt:lpstr>
      <vt:lpstr>Железногорск</vt:lpstr>
      <vt:lpstr>Пристенский</vt:lpstr>
      <vt:lpstr>Щигровский</vt:lpstr>
      <vt:lpstr>Беловский</vt:lpstr>
      <vt:lpstr>Суджанский</vt:lpstr>
      <vt:lpstr>Фатеж</vt:lpstr>
      <vt:lpstr>Обоянь</vt:lpstr>
      <vt:lpstr>Медвенский</vt:lpstr>
      <vt:lpstr>Хомутовка</vt:lpstr>
      <vt:lpstr>Мантуровский</vt:lpstr>
      <vt:lpstr>Горшеченский</vt:lpstr>
      <vt:lpstr>Глушковский</vt:lpstr>
      <vt:lpstr>Касторенский</vt:lpstr>
      <vt:lpstr>Рыльский</vt:lpstr>
      <vt:lpstr>Схема с ПС</vt:lpstr>
      <vt:lpstr>Схема без ПС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Скоробогатов Максим Владимирович</dc:creator>
  <cp:lastModifiedBy>Скоробогатов Максим Владимирович</cp:lastModifiedBy>
  <dcterms:created xsi:type="dcterms:W3CDTF">2026-05-15T13:08:34Z</dcterms:created>
  <dcterms:modified xsi:type="dcterms:W3CDTF">2026-05-15T15:19:26Z</dcterms:modified>
</cp:coreProperties>
</file>